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LICITACIONES\Licitaciones 2026\CS-2026 5101 0024 Servicio Hospitalario Huelva\PLIEGOS\"/>
    </mc:Choice>
  </mc:AlternateContent>
  <xr:revisionPtr revIDLastSave="0" documentId="13_ncr:1_{22E92A7D-29B2-4213-927C-9B1FED198CF4}" xr6:coauthVersionLast="47" xr6:coauthVersionMax="47" xr10:uidLastSave="{00000000-0000-0000-0000-000000000000}"/>
  <bookViews>
    <workbookView xWindow="-120" yWindow="-120" windowWidth="29040" windowHeight="15720" xr2:uid="{AEE5700A-CC7D-4A7C-BED7-78E908BE3844}"/>
  </bookViews>
  <sheets>
    <sheet name="ANEXO I B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89" i="1" l="1"/>
  <c r="E88" i="1"/>
  <c r="E87" i="1"/>
  <c r="E85" i="1"/>
  <c r="E84" i="1"/>
  <c r="E83" i="1"/>
  <c r="E81" i="1"/>
  <c r="E80" i="1"/>
  <c r="E79" i="1"/>
  <c r="E78" i="1"/>
  <c r="E77" i="1"/>
  <c r="E76" i="1"/>
  <c r="E75" i="1"/>
  <c r="E74" i="1"/>
  <c r="E72" i="1"/>
  <c r="E71" i="1"/>
  <c r="E70" i="1"/>
  <c r="E69" i="1"/>
  <c r="E68" i="1"/>
  <c r="E67" i="1"/>
  <c r="E66" i="1"/>
  <c r="E65" i="1"/>
  <c r="E63" i="1"/>
  <c r="E62" i="1"/>
  <c r="E61" i="1"/>
  <c r="E60" i="1"/>
  <c r="E59" i="1"/>
  <c r="E58" i="1"/>
  <c r="E57" i="1"/>
  <c r="E56" i="1"/>
  <c r="E54" i="1"/>
  <c r="E53" i="1"/>
  <c r="E52" i="1"/>
  <c r="E51" i="1"/>
  <c r="E50" i="1"/>
  <c r="E49" i="1"/>
  <c r="E47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4" i="1"/>
  <c r="E23" i="1"/>
  <c r="E22" i="1"/>
  <c r="E21" i="1"/>
  <c r="E20" i="1"/>
  <c r="E19" i="1"/>
  <c r="E18" i="1"/>
  <c r="E16" i="1"/>
  <c r="E15" i="1"/>
  <c r="E14" i="1"/>
  <c r="E12" i="1"/>
  <c r="E11" i="1"/>
  <c r="E10" i="1"/>
  <c r="E9" i="1"/>
  <c r="E8" i="1"/>
  <c r="E7" i="1"/>
  <c r="E6" i="1"/>
  <c r="E4" i="1"/>
  <c r="E3" i="1"/>
  <c r="E91" i="1" l="1"/>
  <c r="B97" i="1" s="1"/>
</calcChain>
</file>

<file path=xl/sharedStrings.xml><?xml version="1.0" encoding="utf-8"?>
<sst xmlns="http://schemas.openxmlformats.org/spreadsheetml/2006/main" count="101" uniqueCount="92">
  <si>
    <t>(A) Estimación consumo 1 año</t>
  </si>
  <si>
    <t>(B) Precio Max Unitario</t>
  </si>
  <si>
    <t>(C)Oferta economica unitaria</t>
  </si>
  <si>
    <t>Precio contrato (C*A)</t>
  </si>
  <si>
    <t>URGENCIAS</t>
  </si>
  <si>
    <t>FORFAIT URGENCIAS 24 horas (Derechos de Urgencia, Material, Medicación, Analítica básica y Radiología Convencional Simple)</t>
  </si>
  <si>
    <t>URGENCIAS ESPECIALISTA</t>
  </si>
  <si>
    <t>CURAS</t>
  </si>
  <si>
    <t>CURA PEQUEÑA</t>
  </si>
  <si>
    <t>CURA MEDIANA</t>
  </si>
  <si>
    <t>CURA GRANDE</t>
  </si>
  <si>
    <t>TAC</t>
  </si>
  <si>
    <t>YESO/INMOVILIZACION PEQUEÑA</t>
  </si>
  <si>
    <t>YESO/INMOVILIZACION MEDIANA</t>
  </si>
  <si>
    <t>YESO/INMOVILIZACION GRANDE</t>
  </si>
  <si>
    <t>SUTURA</t>
  </si>
  <si>
    <t>CONSULTAS</t>
  </si>
  <si>
    <t>€</t>
  </si>
  <si>
    <t>CONSULTA ANESTESISTA</t>
  </si>
  <si>
    <t>CONSULTA ESPECIALISTA</t>
  </si>
  <si>
    <t>REVISION ESPECIALISTA</t>
  </si>
  <si>
    <t>ANALITICAS</t>
  </si>
  <si>
    <t>ANALITICA PREOPERATORIO</t>
  </si>
  <si>
    <t>BIOQUIMICA STANDARD</t>
  </si>
  <si>
    <t>PERFIL RESPIRATORIO</t>
  </si>
  <si>
    <t>PERFIL HEPATICO</t>
  </si>
  <si>
    <t>PERFIL CARDIACO</t>
  </si>
  <si>
    <t>PERFIL REUMATOLOGICO</t>
  </si>
  <si>
    <t>PERFIL URO-NEFRO</t>
  </si>
  <si>
    <t>PRUEBAS</t>
  </si>
  <si>
    <t>ESPIROMETRIA</t>
  </si>
  <si>
    <t>AUDIOMETRIA</t>
  </si>
  <si>
    <t>ECOGRAFIA</t>
  </si>
  <si>
    <t>ORTOPANTOMOGRAFIAS</t>
  </si>
  <si>
    <t>RX (por región anatómica,
independientemente del número de placas
que se hagan en cada región anatómica)</t>
  </si>
  <si>
    <t>ECG</t>
  </si>
  <si>
    <t>BIOPSIA</t>
  </si>
  <si>
    <t>INFILTRACION PUNTOS GATILLO</t>
  </si>
  <si>
    <t>HOLTER 24 HORAS</t>
  </si>
  <si>
    <t>DENSITOMETRÍA</t>
  </si>
  <si>
    <t>ECOCARDIOGRAMA</t>
  </si>
  <si>
    <t>ECODOPPLER</t>
  </si>
  <si>
    <t>ELECTROMIOGRAMA</t>
  </si>
  <si>
    <t>ELECTROENCEFALOGRAMA</t>
  </si>
  <si>
    <t xml:space="preserve">ERGOMETRÍA </t>
  </si>
  <si>
    <t>RESONANCIA MAGNETICA</t>
  </si>
  <si>
    <t>RESONANCIA MAGNETICA CONTRASTE</t>
  </si>
  <si>
    <t>TELERRADIOGRAFIA</t>
  </si>
  <si>
    <t>POTENCIALES EVOCADOS</t>
  </si>
  <si>
    <t>FISIOTERAPIA</t>
  </si>
  <si>
    <t>SESIÓN REHABILITACIÓN</t>
  </si>
  <si>
    <t xml:space="preserve">DERECHOS DE QUIROFANO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</si>
  <si>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GRUPO 0</t>
  </si>
  <si>
    <t>IQ PEQ ANESTESIA LOCAL</t>
  </si>
  <si>
    <t>IQ PEQ C/ANESTESISTA</t>
  </si>
  <si>
    <t>IQ MEDIANA</t>
  </si>
  <si>
    <t>GRAN IQ</t>
  </si>
  <si>
    <t>IQ &gt; 3 HORAS</t>
  </si>
  <si>
    <t>AYUDANTIA SEGÚN GRUPO QUIRÚRGICO 30% H.H. CIRUJANO</t>
  </si>
  <si>
    <t>GRUPO I</t>
  </si>
  <si>
    <t>GRUPO II</t>
  </si>
  <si>
    <t>GRUPO III</t>
  </si>
  <si>
    <t>GRUPO IV</t>
  </si>
  <si>
    <t>GRUPO V</t>
  </si>
  <si>
    <t>GRUPO VI</t>
  </si>
  <si>
    <t>GRUPO VII</t>
  </si>
  <si>
    <t>GRUPO VIII</t>
  </si>
  <si>
    <t xml:space="preserve">HONORARIOS MÉDICOS SEGÚN GRUPO QUIRÚRGICO                                                                                                                                                                                                                                              </t>
  </si>
  <si>
    <t>HONORARIOS MÉDICOS GRUPO 1</t>
  </si>
  <si>
    <t>HONORARIOS MÉDICOS GRUPO 2</t>
  </si>
  <si>
    <t>HONORARIOS MÉDICOS GRUPO 3</t>
  </si>
  <si>
    <t>HONORARIOS MÉDICOS GRUPO 4</t>
  </si>
  <si>
    <t>HONORARIOS MÉDICOS GRUPO 5</t>
  </si>
  <si>
    <t>HONORARIOS MÉDICOS GRUPO 6</t>
  </si>
  <si>
    <t>HONORARIOS MÉDICOS GRUPO 7</t>
  </si>
  <si>
    <t>HONORARIOS MÉDICOS GRUPO 8</t>
  </si>
  <si>
    <t>HONORARIOS ANESTESISTA SEGÚN GRUPO QUIRÚRGICO</t>
  </si>
  <si>
    <t>APARATAJE QUIRÚRGICO</t>
  </si>
  <si>
    <t>MOTOR QUIRURGICO</t>
  </si>
  <si>
    <t>ARTROSCOPIO</t>
  </si>
  <si>
    <t>BISTURÍ ELÉCTRICO</t>
  </si>
  <si>
    <t>ESTANCIA</t>
  </si>
  <si>
    <t>ESTANCIA PLANTA</t>
  </si>
  <si>
    <t>ESTANCIA UCI</t>
  </si>
  <si>
    <t>HOSPITAL DIA</t>
  </si>
  <si>
    <t>TOTAL C*A</t>
  </si>
  <si>
    <t>OFERTA ECONÓMICA</t>
  </si>
  <si>
    <t xml:space="preserve">MATERIAL SANITARIO/MEDICACIÓN /OTROS CONCEPTOS NO PREVISTO </t>
  </si>
  <si>
    <t>IMPORTE OFERTA ECONOMICA 1 Año</t>
  </si>
  <si>
    <t>(TOTAL C*A) + (OFERTA ECONÓMICA MATERIAL SANITARIO/OTROS CONCEPTOS NO PREVISTO EN LISTADO ANTERIOR PARA INTERVENCIONES QUIRÚRGICAS)</t>
  </si>
  <si>
    <t>En estos casos (aunque no se haya estimado consumo) se deberá indicar importe unitario de la oferta económica unitaria</t>
  </si>
  <si>
    <t>Este importe es fijo no sujeto a mejora y figurará en la oferta del licitador.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</si>
</sst>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#,##0.00\ [$€-407]"/>
  </numFmts>
  <fonts count="15" x14ac:knownFonts="1">
    <font>
      <sz val="11"/>
      <color theme="1"/>
      <name val="Aptos Narrow"/>
      <family val="2"/>
      <scheme val="minor"/>
    </font>
    <font>
      <b/>
      <sz val="9"/>
      <name val="Calibri"/>
      <family val="2"/>
    </font>
    <font>
      <b/>
      <sz val="14"/>
      <name val="Calibri"/>
      <family val="2"/>
    </font>
    <font>
      <sz val="14"/>
      <name val="Calibri"/>
      <family val="2"/>
    </font>
    <font>
      <sz val="10"/>
      <name val="Calibri"/>
      <family val="2"/>
    </font>
    <font>
      <sz val="11"/>
      <color theme="1"/>
      <name val="Calibri"/>
      <family val="2"/>
    </font>
    <font>
      <sz val="14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name val="Calibri"/>
      <family val="2"/>
    </font>
    <font>
      <b/>
      <sz val="18"/>
      <name val="Calibri"/>
      <family val="2"/>
    </font>
    <font>
      <sz val="18"/>
      <name val="Calibri"/>
      <family val="2"/>
    </font>
    <font>
      <sz val="11"/>
      <name val="Calibri"/>
      <family val="2"/>
    </font>
    <font>
      <b/>
      <i/>
      <u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EF3"/>
        <bgColor indexed="64"/>
      </patternFill>
    </fill>
    <fill>
      <patternFill patternType="gray0625">
        <fgColor theme="2" tint="-0.24994659260841701"/>
        <bgColor theme="2" tint="-9.9917600024414813E-2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wrapText="1"/>
    </xf>
    <xf numFmtId="3" fontId="5" fillId="0" borderId="3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0" fontId="4" fillId="5" borderId="3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left"/>
    </xf>
    <xf numFmtId="164" fontId="4" fillId="0" borderId="1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164" fontId="4" fillId="0" borderId="15" xfId="0" applyNumberFormat="1" applyFont="1" applyBorder="1" applyAlignment="1">
      <alignment horizontal="center" vertical="center"/>
    </xf>
    <xf numFmtId="0" fontId="7" fillId="0" borderId="0" xfId="0" applyFont="1"/>
    <xf numFmtId="165" fontId="8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4" fontId="0" fillId="0" borderId="0" xfId="0" applyNumberFormat="1"/>
    <xf numFmtId="0" fontId="9" fillId="0" borderId="0" xfId="0" applyFont="1"/>
    <xf numFmtId="0" fontId="10" fillId="2" borderId="1" xfId="0" applyFont="1" applyFill="1" applyBorder="1" applyAlignment="1">
      <alignment horizontal="right" vertical="center"/>
    </xf>
    <xf numFmtId="8" fontId="10" fillId="2" borderId="2" xfId="0" applyNumberFormat="1" applyFont="1" applyFill="1" applyBorder="1" applyAlignment="1">
      <alignment horizontal="right" vertical="center"/>
    </xf>
    <xf numFmtId="0" fontId="10" fillId="2" borderId="17" xfId="0" applyFont="1" applyFill="1" applyBorder="1" applyAlignment="1">
      <alignment horizontal="left" vertical="center" wrapText="1"/>
    </xf>
    <xf numFmtId="3" fontId="5" fillId="7" borderId="3" xfId="0" applyNumberFormat="1" applyFont="1" applyFill="1" applyBorder="1" applyAlignment="1">
      <alignment horizontal="center" vertical="center"/>
    </xf>
    <xf numFmtId="164" fontId="4" fillId="0" borderId="6" xfId="0" applyNumberFormat="1" applyFont="1" applyBorder="1" applyAlignment="1" applyProtection="1">
      <alignment horizontal="center" vertical="center"/>
      <protection locked="0"/>
    </xf>
    <xf numFmtId="164" fontId="4" fillId="0" borderId="3" xfId="0" applyNumberFormat="1" applyFont="1" applyBorder="1" applyAlignment="1" applyProtection="1">
      <alignment horizontal="center" vertical="center"/>
      <protection locked="0"/>
    </xf>
    <xf numFmtId="164" fontId="4" fillId="0" borderId="14" xfId="0" applyNumberFormat="1" applyFont="1" applyBorder="1" applyAlignment="1" applyProtection="1">
      <alignment horizontal="center" vertical="center"/>
      <protection locked="0"/>
    </xf>
    <xf numFmtId="164" fontId="4" fillId="0" borderId="15" xfId="0" applyNumberFormat="1" applyFont="1" applyBorder="1" applyAlignment="1" applyProtection="1">
      <alignment horizontal="center" vertical="center"/>
      <protection locked="0"/>
    </xf>
    <xf numFmtId="164" fontId="4" fillId="0" borderId="6" xfId="0" applyNumberFormat="1" applyFont="1" applyBorder="1" applyAlignment="1" applyProtection="1">
      <alignment horizontal="center" vertical="center"/>
      <protection hidden="1"/>
    </xf>
    <xf numFmtId="164" fontId="5" fillId="7" borderId="3" xfId="0" applyNumberFormat="1" applyFont="1" applyFill="1" applyBorder="1" applyAlignment="1" applyProtection="1">
      <alignment horizontal="center" vertical="center"/>
      <protection hidden="1"/>
    </xf>
    <xf numFmtId="164" fontId="4" fillId="0" borderId="3" xfId="0" applyNumberFormat="1" applyFont="1" applyBorder="1" applyAlignment="1" applyProtection="1">
      <alignment horizontal="center" vertical="center"/>
      <protection hidden="1"/>
    </xf>
    <xf numFmtId="0" fontId="10" fillId="2" borderId="1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left" vertical="center" wrapText="1"/>
    </xf>
    <xf numFmtId="8" fontId="13" fillId="6" borderId="8" xfId="0" applyNumberFormat="1" applyFont="1" applyFill="1" applyBorder="1" applyAlignment="1">
      <alignment horizontal="right" vertical="center"/>
    </xf>
    <xf numFmtId="3" fontId="5" fillId="7" borderId="18" xfId="0" applyNumberFormat="1" applyFont="1" applyFill="1" applyBorder="1" applyAlignment="1">
      <alignment horizontal="center" vertical="center" wrapText="1"/>
    </xf>
    <xf numFmtId="3" fontId="5" fillId="7" borderId="14" xfId="0" applyNumberFormat="1" applyFont="1" applyFill="1" applyBorder="1" applyAlignment="1">
      <alignment horizontal="center" vertical="center" wrapText="1"/>
    </xf>
    <xf numFmtId="3" fontId="5" fillId="7" borderId="19" xfId="0" applyNumberFormat="1" applyFont="1" applyFill="1" applyBorder="1" applyAlignment="1">
      <alignment horizontal="center" vertical="center" wrapText="1"/>
    </xf>
    <xf numFmtId="3" fontId="5" fillId="7" borderId="20" xfId="0" applyNumberFormat="1" applyFont="1" applyFill="1" applyBorder="1" applyAlignment="1">
      <alignment horizontal="center" vertical="center" wrapText="1"/>
    </xf>
    <xf numFmtId="3" fontId="5" fillId="7" borderId="21" xfId="0" applyNumberFormat="1" applyFont="1" applyFill="1" applyBorder="1" applyAlignment="1">
      <alignment horizontal="center" vertical="center" wrapText="1"/>
    </xf>
    <xf numFmtId="3" fontId="5" fillId="7" borderId="15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/>
    </xf>
    <xf numFmtId="0" fontId="3" fillId="4" borderId="4" xfId="0" applyFont="1" applyFill="1" applyBorder="1" applyAlignment="1">
      <alignment horizontal="left"/>
    </xf>
    <xf numFmtId="0" fontId="3" fillId="0" borderId="4" xfId="0" applyFont="1" applyBorder="1"/>
    <xf numFmtId="0" fontId="2" fillId="3" borderId="9" xfId="0" applyFont="1" applyFill="1" applyBorder="1" applyAlignment="1">
      <alignment horizontal="left"/>
    </xf>
    <xf numFmtId="0" fontId="3" fillId="4" borderId="10" xfId="0" applyFont="1" applyFill="1" applyBorder="1" applyAlignment="1">
      <alignment horizontal="left"/>
    </xf>
    <xf numFmtId="0" fontId="3" fillId="0" borderId="10" xfId="0" applyFont="1" applyBorder="1"/>
    <xf numFmtId="0" fontId="6" fillId="0" borderId="10" xfId="0" applyFont="1" applyBorder="1"/>
    <xf numFmtId="0" fontId="6" fillId="0" borderId="2" xfId="0" applyFont="1" applyBorder="1"/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8" fontId="12" fillId="0" borderId="9" xfId="0" applyNumberFormat="1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6" xfId="0" applyFont="1" applyBorder="1" applyAlignment="1">
      <alignment horizontal="right" vertical="center"/>
    </xf>
    <xf numFmtId="0" fontId="3" fillId="4" borderId="11" xfId="0" applyFont="1" applyFill="1" applyBorder="1" applyAlignment="1">
      <alignment horizontal="left"/>
    </xf>
    <xf numFmtId="0" fontId="3" fillId="0" borderId="11" xfId="0" applyFont="1" applyBorder="1"/>
    <xf numFmtId="0" fontId="6" fillId="0" borderId="11" xfId="0" applyFont="1" applyBorder="1"/>
    <xf numFmtId="0" fontId="6" fillId="0" borderId="12" xfId="0" applyFont="1" applyBorder="1"/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45354-1563-41FF-B393-21C38FD57F22}">
  <dimension ref="A1:H97"/>
  <sheetViews>
    <sheetView showGridLines="0" tabSelected="1" zoomScale="90" zoomScaleNormal="90" workbookViewId="0">
      <pane ySplit="1" topLeftCell="A77" activePane="bottomLeft" state="frozen"/>
      <selection pane="bottomLeft" activeCell="H82" sqref="H82"/>
    </sheetView>
  </sheetViews>
  <sheetFormatPr baseColWidth="10" defaultRowHeight="15" x14ac:dyDescent="0.25"/>
  <cols>
    <col min="1" max="1" width="62.140625" customWidth="1"/>
    <col min="2" max="2" width="15.140625" customWidth="1"/>
    <col min="3" max="3" width="11.7109375" customWidth="1"/>
    <col min="4" max="4" width="12.140625" customWidth="1"/>
    <col min="5" max="5" width="13.140625" customWidth="1"/>
  </cols>
  <sheetData>
    <row r="1" spans="1:5" ht="36.75" thickBot="1" x14ac:dyDescent="0.3">
      <c r="B1" s="1" t="s">
        <v>0</v>
      </c>
      <c r="C1" s="2" t="s">
        <v>1</v>
      </c>
      <c r="D1" s="2" t="s">
        <v>2</v>
      </c>
      <c r="E1" s="2" t="s">
        <v>3</v>
      </c>
    </row>
    <row r="2" spans="1:5" ht="18.75" x14ac:dyDescent="0.3">
      <c r="A2" s="40" t="s">
        <v>4</v>
      </c>
      <c r="B2" s="41"/>
      <c r="C2" s="41"/>
      <c r="D2" s="42"/>
      <c r="E2" s="3"/>
    </row>
    <row r="3" spans="1:5" ht="26.25" x14ac:dyDescent="0.25">
      <c r="A3" s="4" t="s">
        <v>5</v>
      </c>
      <c r="B3" s="5">
        <v>100</v>
      </c>
      <c r="C3" s="6">
        <v>85</v>
      </c>
      <c r="D3" s="24"/>
      <c r="E3" s="28">
        <f>IF(D3&gt;C3,0,D3*B3)</f>
        <v>0</v>
      </c>
    </row>
    <row r="4" spans="1:5" ht="15.75" thickBot="1" x14ac:dyDescent="0.3">
      <c r="A4" s="7" t="s">
        <v>6</v>
      </c>
      <c r="B4" s="5">
        <v>20</v>
      </c>
      <c r="C4" s="6">
        <v>61.81</v>
      </c>
      <c r="D4" s="24"/>
      <c r="E4" s="28">
        <f>IF(D4&gt;C4,0,D4*B4)</f>
        <v>0</v>
      </c>
    </row>
    <row r="5" spans="1:5" ht="19.5" thickBot="1" x14ac:dyDescent="0.35">
      <c r="A5" s="43" t="s">
        <v>7</v>
      </c>
      <c r="B5" s="44"/>
      <c r="C5" s="45"/>
      <c r="D5" s="46"/>
      <c r="E5" s="47"/>
    </row>
    <row r="6" spans="1:5" x14ac:dyDescent="0.25">
      <c r="A6" s="8" t="s">
        <v>8</v>
      </c>
      <c r="B6" s="5">
        <v>1</v>
      </c>
      <c r="C6" s="6">
        <v>18</v>
      </c>
      <c r="D6" s="24"/>
      <c r="E6" s="28">
        <f t="shared" ref="E6:E12" si="0">IF(D6&gt;C6,0,D6*B6)</f>
        <v>0</v>
      </c>
    </row>
    <row r="7" spans="1:5" x14ac:dyDescent="0.25">
      <c r="A7" s="8" t="s">
        <v>9</v>
      </c>
      <c r="B7" s="5">
        <v>5</v>
      </c>
      <c r="C7" s="6">
        <v>28</v>
      </c>
      <c r="D7" s="24"/>
      <c r="E7" s="28">
        <f t="shared" si="0"/>
        <v>0</v>
      </c>
    </row>
    <row r="8" spans="1:5" x14ac:dyDescent="0.25">
      <c r="A8" s="8" t="s">
        <v>10</v>
      </c>
      <c r="B8" s="5">
        <v>1</v>
      </c>
      <c r="C8" s="6">
        <v>45</v>
      </c>
      <c r="D8" s="24"/>
      <c r="E8" s="28">
        <f t="shared" si="0"/>
        <v>0</v>
      </c>
    </row>
    <row r="9" spans="1:5" x14ac:dyDescent="0.25">
      <c r="A9" s="8" t="s">
        <v>12</v>
      </c>
      <c r="B9" s="5">
        <v>1</v>
      </c>
      <c r="C9" s="6">
        <v>55</v>
      </c>
      <c r="D9" s="24"/>
      <c r="E9" s="28">
        <f t="shared" si="0"/>
        <v>0</v>
      </c>
    </row>
    <row r="10" spans="1:5" x14ac:dyDescent="0.25">
      <c r="A10" s="8" t="s">
        <v>13</v>
      </c>
      <c r="B10" s="5">
        <v>1</v>
      </c>
      <c r="C10" s="6">
        <v>85</v>
      </c>
      <c r="D10" s="24"/>
      <c r="E10" s="28">
        <f t="shared" si="0"/>
        <v>0</v>
      </c>
    </row>
    <row r="11" spans="1:5" x14ac:dyDescent="0.25">
      <c r="A11" s="8" t="s">
        <v>14</v>
      </c>
      <c r="B11" s="5">
        <v>1</v>
      </c>
      <c r="C11" s="6">
        <v>135</v>
      </c>
      <c r="D11" s="24"/>
      <c r="E11" s="28">
        <f t="shared" si="0"/>
        <v>0</v>
      </c>
    </row>
    <row r="12" spans="1:5" ht="15.75" thickBot="1" x14ac:dyDescent="0.3">
      <c r="A12" s="8" t="s">
        <v>15</v>
      </c>
      <c r="B12" s="5">
        <v>1</v>
      </c>
      <c r="C12" s="6">
        <v>75</v>
      </c>
      <c r="D12" s="24"/>
      <c r="E12" s="28">
        <f t="shared" si="0"/>
        <v>0</v>
      </c>
    </row>
    <row r="13" spans="1:5" ht="19.5" thickBot="1" x14ac:dyDescent="0.35">
      <c r="A13" s="43" t="s">
        <v>16</v>
      </c>
      <c r="B13" s="44"/>
      <c r="C13" s="45" t="s">
        <v>17</v>
      </c>
      <c r="D13" s="46">
        <v>0</v>
      </c>
      <c r="E13" s="47"/>
    </row>
    <row r="14" spans="1:5" x14ac:dyDescent="0.25">
      <c r="A14" s="8" t="s">
        <v>18</v>
      </c>
      <c r="B14" s="5">
        <v>45</v>
      </c>
      <c r="C14" s="6">
        <v>90</v>
      </c>
      <c r="D14" s="24"/>
      <c r="E14" s="28">
        <f t="shared" ref="E14:E16" si="1">IF(D14&gt;C14,0,D14*B14)</f>
        <v>0</v>
      </c>
    </row>
    <row r="15" spans="1:5" x14ac:dyDescent="0.25">
      <c r="A15" s="8" t="s">
        <v>19</v>
      </c>
      <c r="B15" s="5">
        <v>10</v>
      </c>
      <c r="C15" s="6">
        <v>61.81</v>
      </c>
      <c r="D15" s="24"/>
      <c r="E15" s="28">
        <f t="shared" si="1"/>
        <v>0</v>
      </c>
    </row>
    <row r="16" spans="1:5" ht="15.75" thickBot="1" x14ac:dyDescent="0.3">
      <c r="A16" s="8" t="s">
        <v>20</v>
      </c>
      <c r="B16" s="5">
        <v>20</v>
      </c>
      <c r="C16" s="6">
        <v>35.659999999999997</v>
      </c>
      <c r="D16" s="24"/>
      <c r="E16" s="28">
        <f t="shared" si="1"/>
        <v>0</v>
      </c>
    </row>
    <row r="17" spans="1:8" ht="19.5" thickBot="1" x14ac:dyDescent="0.35">
      <c r="A17" s="43" t="s">
        <v>21</v>
      </c>
      <c r="B17" s="44"/>
      <c r="C17" s="45" t="s">
        <v>17</v>
      </c>
      <c r="D17" s="46">
        <v>0</v>
      </c>
      <c r="E17" s="47"/>
    </row>
    <row r="18" spans="1:8" x14ac:dyDescent="0.25">
      <c r="A18" s="8" t="s">
        <v>22</v>
      </c>
      <c r="B18" s="5">
        <v>30</v>
      </c>
      <c r="C18" s="6">
        <v>30</v>
      </c>
      <c r="D18" s="24"/>
      <c r="E18" s="28">
        <f t="shared" ref="E18:E24" si="2">IF(D18&gt;C18,0,D18*B18)</f>
        <v>0</v>
      </c>
    </row>
    <row r="19" spans="1:8" x14ac:dyDescent="0.25">
      <c r="A19" s="9" t="s">
        <v>23</v>
      </c>
      <c r="B19" s="23"/>
      <c r="C19" s="6">
        <v>25</v>
      </c>
      <c r="D19" s="24"/>
      <c r="E19" s="29">
        <f t="shared" si="2"/>
        <v>0</v>
      </c>
      <c r="G19" s="34" t="s">
        <v>90</v>
      </c>
      <c r="H19" s="35"/>
    </row>
    <row r="20" spans="1:8" x14ac:dyDescent="0.25">
      <c r="A20" s="9" t="s">
        <v>24</v>
      </c>
      <c r="B20" s="23"/>
      <c r="C20" s="6">
        <v>50</v>
      </c>
      <c r="D20" s="24"/>
      <c r="E20" s="29">
        <f t="shared" si="2"/>
        <v>0</v>
      </c>
      <c r="G20" s="36"/>
      <c r="H20" s="37"/>
    </row>
    <row r="21" spans="1:8" x14ac:dyDescent="0.25">
      <c r="A21" s="9" t="s">
        <v>25</v>
      </c>
      <c r="B21" s="23"/>
      <c r="C21" s="6">
        <v>50</v>
      </c>
      <c r="D21" s="24"/>
      <c r="E21" s="29">
        <f t="shared" si="2"/>
        <v>0</v>
      </c>
      <c r="G21" s="36"/>
      <c r="H21" s="37"/>
    </row>
    <row r="22" spans="1:8" x14ac:dyDescent="0.25">
      <c r="A22" s="9" t="s">
        <v>26</v>
      </c>
      <c r="B22" s="23"/>
      <c r="C22" s="6">
        <v>50</v>
      </c>
      <c r="D22" s="24"/>
      <c r="E22" s="29">
        <f t="shared" si="2"/>
        <v>0</v>
      </c>
      <c r="G22" s="36"/>
      <c r="H22" s="37"/>
    </row>
    <row r="23" spans="1:8" x14ac:dyDescent="0.25">
      <c r="A23" s="9" t="s">
        <v>27</v>
      </c>
      <c r="B23" s="23"/>
      <c r="C23" s="6">
        <v>50</v>
      </c>
      <c r="D23" s="24"/>
      <c r="E23" s="29">
        <f t="shared" si="2"/>
        <v>0</v>
      </c>
      <c r="G23" s="36"/>
      <c r="H23" s="37"/>
    </row>
    <row r="24" spans="1:8" ht="15.75" thickBot="1" x14ac:dyDescent="0.3">
      <c r="A24" s="9" t="s">
        <v>28</v>
      </c>
      <c r="B24" s="23"/>
      <c r="C24" s="6">
        <v>50</v>
      </c>
      <c r="D24" s="24"/>
      <c r="E24" s="29">
        <f t="shared" si="2"/>
        <v>0</v>
      </c>
      <c r="G24" s="38"/>
      <c r="H24" s="39"/>
    </row>
    <row r="25" spans="1:8" ht="19.5" thickBot="1" x14ac:dyDescent="0.35">
      <c r="A25" s="43" t="s">
        <v>29</v>
      </c>
      <c r="B25" s="44"/>
      <c r="C25" s="45"/>
      <c r="D25" s="46"/>
      <c r="E25" s="47"/>
    </row>
    <row r="26" spans="1:8" x14ac:dyDescent="0.25">
      <c r="A26" s="8" t="s">
        <v>30</v>
      </c>
      <c r="B26" s="5">
        <v>1</v>
      </c>
      <c r="C26" s="6">
        <v>30</v>
      </c>
      <c r="D26" s="24"/>
      <c r="E26" s="28">
        <f t="shared" ref="E26:E45" si="3">IF(D26&gt;C26,0,D26*B26)</f>
        <v>0</v>
      </c>
    </row>
    <row r="27" spans="1:8" x14ac:dyDescent="0.25">
      <c r="A27" s="8" t="s">
        <v>31</v>
      </c>
      <c r="B27" s="5">
        <v>1</v>
      </c>
      <c r="C27" s="6">
        <v>30</v>
      </c>
      <c r="D27" s="24"/>
      <c r="E27" s="28">
        <f t="shared" si="3"/>
        <v>0</v>
      </c>
    </row>
    <row r="28" spans="1:8" x14ac:dyDescent="0.25">
      <c r="A28" s="8" t="s">
        <v>32</v>
      </c>
      <c r="B28" s="5">
        <v>1</v>
      </c>
      <c r="C28" s="6">
        <v>50</v>
      </c>
      <c r="D28" s="24"/>
      <c r="E28" s="28">
        <f t="shared" si="3"/>
        <v>0</v>
      </c>
    </row>
    <row r="29" spans="1:8" x14ac:dyDescent="0.25">
      <c r="A29" s="8" t="s">
        <v>11</v>
      </c>
      <c r="B29" s="5">
        <v>15</v>
      </c>
      <c r="C29" s="6">
        <v>90</v>
      </c>
      <c r="D29" s="24"/>
      <c r="E29" s="28">
        <f t="shared" si="3"/>
        <v>0</v>
      </c>
    </row>
    <row r="30" spans="1:8" x14ac:dyDescent="0.25">
      <c r="A30" s="8" t="s">
        <v>33</v>
      </c>
      <c r="B30" s="5">
        <v>1</v>
      </c>
      <c r="C30" s="6">
        <v>50</v>
      </c>
      <c r="D30" s="24"/>
      <c r="E30" s="28">
        <f t="shared" si="3"/>
        <v>0</v>
      </c>
    </row>
    <row r="31" spans="1:8" ht="39" x14ac:dyDescent="0.25">
      <c r="A31" s="4" t="s">
        <v>34</v>
      </c>
      <c r="B31" s="5">
        <v>1</v>
      </c>
      <c r="C31" s="6">
        <v>37</v>
      </c>
      <c r="D31" s="24"/>
      <c r="E31" s="28">
        <f t="shared" si="3"/>
        <v>0</v>
      </c>
    </row>
    <row r="32" spans="1:8" x14ac:dyDescent="0.25">
      <c r="A32" s="8" t="s">
        <v>35</v>
      </c>
      <c r="B32" s="5">
        <v>1</v>
      </c>
      <c r="C32" s="6">
        <v>30</v>
      </c>
      <c r="D32" s="24"/>
      <c r="E32" s="28">
        <f t="shared" si="3"/>
        <v>0</v>
      </c>
    </row>
    <row r="33" spans="1:5" x14ac:dyDescent="0.25">
      <c r="A33" s="8" t="s">
        <v>36</v>
      </c>
      <c r="B33" s="5">
        <v>1</v>
      </c>
      <c r="C33" s="6">
        <v>90</v>
      </c>
      <c r="D33" s="24"/>
      <c r="E33" s="28">
        <f t="shared" si="3"/>
        <v>0</v>
      </c>
    </row>
    <row r="34" spans="1:5" x14ac:dyDescent="0.25">
      <c r="A34" s="8" t="s">
        <v>37</v>
      </c>
      <c r="B34" s="5">
        <v>1</v>
      </c>
      <c r="C34" s="6">
        <v>28</v>
      </c>
      <c r="D34" s="24"/>
      <c r="E34" s="28">
        <f t="shared" si="3"/>
        <v>0</v>
      </c>
    </row>
    <row r="35" spans="1:5" x14ac:dyDescent="0.25">
      <c r="A35" s="9" t="s">
        <v>38</v>
      </c>
      <c r="B35" s="5">
        <v>1</v>
      </c>
      <c r="C35" s="6">
        <v>100</v>
      </c>
      <c r="D35" s="24"/>
      <c r="E35" s="28">
        <f t="shared" si="3"/>
        <v>0</v>
      </c>
    </row>
    <row r="36" spans="1:5" x14ac:dyDescent="0.25">
      <c r="A36" s="9" t="s">
        <v>39</v>
      </c>
      <c r="B36" s="5">
        <v>1</v>
      </c>
      <c r="C36" s="6">
        <v>75</v>
      </c>
      <c r="D36" s="24"/>
      <c r="E36" s="28">
        <f t="shared" si="3"/>
        <v>0</v>
      </c>
    </row>
    <row r="37" spans="1:5" x14ac:dyDescent="0.25">
      <c r="A37" s="9" t="s">
        <v>40</v>
      </c>
      <c r="B37" s="5">
        <v>1</v>
      </c>
      <c r="C37" s="6">
        <v>100</v>
      </c>
      <c r="D37" s="24"/>
      <c r="E37" s="28">
        <f t="shared" si="3"/>
        <v>0</v>
      </c>
    </row>
    <row r="38" spans="1:5" x14ac:dyDescent="0.25">
      <c r="A38" s="9" t="s">
        <v>41</v>
      </c>
      <c r="B38" s="5">
        <v>1</v>
      </c>
      <c r="C38" s="6">
        <v>100</v>
      </c>
      <c r="D38" s="24"/>
      <c r="E38" s="28">
        <f t="shared" si="3"/>
        <v>0</v>
      </c>
    </row>
    <row r="39" spans="1:5" x14ac:dyDescent="0.25">
      <c r="A39" s="9" t="s">
        <v>42</v>
      </c>
      <c r="B39" s="5">
        <v>1</v>
      </c>
      <c r="C39" s="6">
        <v>110</v>
      </c>
      <c r="D39" s="24"/>
      <c r="E39" s="28">
        <f t="shared" si="3"/>
        <v>0</v>
      </c>
    </row>
    <row r="40" spans="1:5" x14ac:dyDescent="0.25">
      <c r="A40" s="9" t="s">
        <v>43</v>
      </c>
      <c r="B40" s="5">
        <v>1</v>
      </c>
      <c r="C40" s="6">
        <v>100</v>
      </c>
      <c r="D40" s="24"/>
      <c r="E40" s="28">
        <f t="shared" si="3"/>
        <v>0</v>
      </c>
    </row>
    <row r="41" spans="1:5" x14ac:dyDescent="0.25">
      <c r="A41" s="9" t="s">
        <v>44</v>
      </c>
      <c r="B41" s="5">
        <v>1</v>
      </c>
      <c r="C41" s="6">
        <v>90</v>
      </c>
      <c r="D41" s="24"/>
      <c r="E41" s="28">
        <f t="shared" si="3"/>
        <v>0</v>
      </c>
    </row>
    <row r="42" spans="1:5" x14ac:dyDescent="0.25">
      <c r="A42" s="9" t="s">
        <v>45</v>
      </c>
      <c r="B42" s="5">
        <v>1</v>
      </c>
      <c r="C42" s="6">
        <v>130</v>
      </c>
      <c r="D42" s="24"/>
      <c r="E42" s="28">
        <f t="shared" si="3"/>
        <v>0</v>
      </c>
    </row>
    <row r="43" spans="1:5" x14ac:dyDescent="0.25">
      <c r="A43" s="9" t="s">
        <v>46</v>
      </c>
      <c r="B43" s="5">
        <v>1</v>
      </c>
      <c r="C43" s="6">
        <v>200</v>
      </c>
      <c r="D43" s="24"/>
      <c r="E43" s="28">
        <f t="shared" si="3"/>
        <v>0</v>
      </c>
    </row>
    <row r="44" spans="1:5" x14ac:dyDescent="0.25">
      <c r="A44" s="9" t="s">
        <v>47</v>
      </c>
      <c r="B44" s="5">
        <v>1</v>
      </c>
      <c r="C44" s="6">
        <v>30</v>
      </c>
      <c r="D44" s="24"/>
      <c r="E44" s="28">
        <f t="shared" si="3"/>
        <v>0</v>
      </c>
    </row>
    <row r="45" spans="1:5" ht="15.75" thickBot="1" x14ac:dyDescent="0.3">
      <c r="A45" s="9" t="s">
        <v>48</v>
      </c>
      <c r="B45" s="5">
        <v>5</v>
      </c>
      <c r="C45" s="6">
        <v>100</v>
      </c>
      <c r="D45" s="24"/>
      <c r="E45" s="28">
        <f t="shared" si="3"/>
        <v>0</v>
      </c>
    </row>
    <row r="46" spans="1:5" ht="19.5" thickBot="1" x14ac:dyDescent="0.35">
      <c r="A46" s="43" t="s">
        <v>49</v>
      </c>
      <c r="B46" s="44"/>
      <c r="C46" s="45"/>
      <c r="D46" s="46"/>
      <c r="E46" s="47"/>
    </row>
    <row r="47" spans="1:5" ht="15.75" thickBot="1" x14ac:dyDescent="0.3">
      <c r="A47" s="9" t="s">
        <v>50</v>
      </c>
      <c r="B47" s="5">
        <v>1</v>
      </c>
      <c r="C47" s="6">
        <v>19.62</v>
      </c>
      <c r="D47" s="24"/>
      <c r="E47" s="28">
        <f>IF(D47&gt;C47,0,D47*B47)</f>
        <v>0</v>
      </c>
    </row>
    <row r="48" spans="1:5" ht="19.5" thickBot="1" x14ac:dyDescent="0.35">
      <c r="A48" s="43" t="s">
        <v>51</v>
      </c>
      <c r="B48" s="44"/>
      <c r="C48" s="45"/>
      <c r="D48" s="46"/>
      <c r="E48" s="47"/>
    </row>
    <row r="49" spans="1:5" x14ac:dyDescent="0.25">
      <c r="A49" s="8" t="s">
        <v>52</v>
      </c>
      <c r="B49" s="5">
        <v>1</v>
      </c>
      <c r="C49" s="6">
        <v>90</v>
      </c>
      <c r="D49" s="24"/>
      <c r="E49" s="28">
        <f t="shared" ref="E49:E54" si="4">IF(D49&gt;C49,0,D49*B49)</f>
        <v>0</v>
      </c>
    </row>
    <row r="50" spans="1:5" x14ac:dyDescent="0.25">
      <c r="A50" s="8" t="s">
        <v>53</v>
      </c>
      <c r="B50" s="5">
        <v>1</v>
      </c>
      <c r="C50" s="6">
        <v>135</v>
      </c>
      <c r="D50" s="24"/>
      <c r="E50" s="28">
        <f t="shared" si="4"/>
        <v>0</v>
      </c>
    </row>
    <row r="51" spans="1:5" x14ac:dyDescent="0.25">
      <c r="A51" s="8" t="s">
        <v>54</v>
      </c>
      <c r="B51" s="5">
        <v>1</v>
      </c>
      <c r="C51" s="6">
        <v>165</v>
      </c>
      <c r="D51" s="24"/>
      <c r="E51" s="28">
        <f t="shared" si="4"/>
        <v>0</v>
      </c>
    </row>
    <row r="52" spans="1:5" x14ac:dyDescent="0.25">
      <c r="A52" s="8" t="s">
        <v>55</v>
      </c>
      <c r="B52" s="5">
        <v>10</v>
      </c>
      <c r="C52" s="6">
        <v>250</v>
      </c>
      <c r="D52" s="24"/>
      <c r="E52" s="28">
        <f t="shared" si="4"/>
        <v>0</v>
      </c>
    </row>
    <row r="53" spans="1:5" ht="19.5" customHeight="1" x14ac:dyDescent="0.25">
      <c r="A53" s="8" t="s">
        <v>56</v>
      </c>
      <c r="B53" s="5">
        <v>25</v>
      </c>
      <c r="C53" s="6">
        <v>350</v>
      </c>
      <c r="D53" s="24"/>
      <c r="E53" s="28">
        <f t="shared" si="4"/>
        <v>0</v>
      </c>
    </row>
    <row r="54" spans="1:5" ht="15.75" thickBot="1" x14ac:dyDescent="0.3">
      <c r="A54" s="8" t="s">
        <v>57</v>
      </c>
      <c r="B54" s="5">
        <v>5</v>
      </c>
      <c r="C54" s="6">
        <v>600</v>
      </c>
      <c r="D54" s="24"/>
      <c r="E54" s="28">
        <f t="shared" si="4"/>
        <v>0</v>
      </c>
    </row>
    <row r="55" spans="1:5" ht="19.5" thickBot="1" x14ac:dyDescent="0.35">
      <c r="A55" s="43" t="s">
        <v>58</v>
      </c>
      <c r="B55" s="44"/>
      <c r="C55" s="45"/>
      <c r="D55" s="46"/>
      <c r="E55" s="47"/>
    </row>
    <row r="56" spans="1:5" x14ac:dyDescent="0.25">
      <c r="A56" s="8" t="s">
        <v>59</v>
      </c>
      <c r="B56" s="5">
        <v>1</v>
      </c>
      <c r="C56" s="6">
        <v>45</v>
      </c>
      <c r="D56" s="24"/>
      <c r="E56" s="28">
        <f t="shared" ref="E56:E63" si="5">IF(D56&gt;C56,0,D56*B56)</f>
        <v>0</v>
      </c>
    </row>
    <row r="57" spans="1:5" x14ac:dyDescent="0.25">
      <c r="A57" s="8" t="s">
        <v>60</v>
      </c>
      <c r="B57" s="5">
        <v>5</v>
      </c>
      <c r="C57" s="6">
        <v>75</v>
      </c>
      <c r="D57" s="24"/>
      <c r="E57" s="28">
        <f t="shared" si="5"/>
        <v>0</v>
      </c>
    </row>
    <row r="58" spans="1:5" x14ac:dyDescent="0.25">
      <c r="A58" s="8" t="s">
        <v>61</v>
      </c>
      <c r="B58" s="5">
        <v>5</v>
      </c>
      <c r="C58" s="6">
        <v>150</v>
      </c>
      <c r="D58" s="24"/>
      <c r="E58" s="28">
        <f t="shared" si="5"/>
        <v>0</v>
      </c>
    </row>
    <row r="59" spans="1:5" x14ac:dyDescent="0.25">
      <c r="A59" s="8" t="s">
        <v>62</v>
      </c>
      <c r="B59" s="5">
        <v>10</v>
      </c>
      <c r="C59" s="6">
        <v>225</v>
      </c>
      <c r="D59" s="24"/>
      <c r="E59" s="28">
        <f t="shared" si="5"/>
        <v>0</v>
      </c>
    </row>
    <row r="60" spans="1:5" x14ac:dyDescent="0.25">
      <c r="A60" s="8" t="s">
        <v>63</v>
      </c>
      <c r="B60" s="5">
        <v>12</v>
      </c>
      <c r="C60" s="6">
        <v>270</v>
      </c>
      <c r="D60" s="24"/>
      <c r="E60" s="28">
        <f t="shared" si="5"/>
        <v>0</v>
      </c>
    </row>
    <row r="61" spans="1:5" x14ac:dyDescent="0.25">
      <c r="A61" s="8" t="s">
        <v>64</v>
      </c>
      <c r="B61" s="5">
        <v>8</v>
      </c>
      <c r="C61" s="6">
        <v>450</v>
      </c>
      <c r="D61" s="24"/>
      <c r="E61" s="28">
        <f t="shared" si="5"/>
        <v>0</v>
      </c>
    </row>
    <row r="62" spans="1:5" x14ac:dyDescent="0.25">
      <c r="A62" s="8" t="s">
        <v>65</v>
      </c>
      <c r="B62" s="5">
        <v>5</v>
      </c>
      <c r="C62" s="6">
        <v>630</v>
      </c>
      <c r="D62" s="24"/>
      <c r="E62" s="28">
        <f t="shared" si="5"/>
        <v>0</v>
      </c>
    </row>
    <row r="63" spans="1:5" ht="15.75" thickBot="1" x14ac:dyDescent="0.3">
      <c r="A63" s="8" t="s">
        <v>66</v>
      </c>
      <c r="B63" s="5">
        <v>1</v>
      </c>
      <c r="C63" s="6">
        <v>780</v>
      </c>
      <c r="D63" s="25"/>
      <c r="E63" s="30">
        <f t="shared" si="5"/>
        <v>0</v>
      </c>
    </row>
    <row r="64" spans="1:5" ht="19.5" thickBot="1" x14ac:dyDescent="0.35">
      <c r="A64" s="43" t="s">
        <v>67</v>
      </c>
      <c r="B64" s="54"/>
      <c r="C64" s="55"/>
      <c r="D64" s="56"/>
      <c r="E64" s="57"/>
    </row>
    <row r="65" spans="1:5" x14ac:dyDescent="0.25">
      <c r="A65" s="8" t="s">
        <v>68</v>
      </c>
      <c r="B65" s="5">
        <v>1</v>
      </c>
      <c r="C65" s="6">
        <v>150</v>
      </c>
      <c r="D65" s="24"/>
      <c r="E65" s="28">
        <f t="shared" ref="E65:E72" si="6">IF(D65&gt;C65,0,D65*B65)</f>
        <v>0</v>
      </c>
    </row>
    <row r="66" spans="1:5" x14ac:dyDescent="0.25">
      <c r="A66" s="8" t="s">
        <v>69</v>
      </c>
      <c r="B66" s="5">
        <v>1</v>
      </c>
      <c r="C66" s="6">
        <v>250</v>
      </c>
      <c r="D66" s="24"/>
      <c r="E66" s="28">
        <f t="shared" si="6"/>
        <v>0</v>
      </c>
    </row>
    <row r="67" spans="1:5" x14ac:dyDescent="0.25">
      <c r="A67" s="8" t="s">
        <v>70</v>
      </c>
      <c r="B67" s="5">
        <v>3</v>
      </c>
      <c r="C67" s="6">
        <v>500</v>
      </c>
      <c r="D67" s="24"/>
      <c r="E67" s="28">
        <f t="shared" si="6"/>
        <v>0</v>
      </c>
    </row>
    <row r="68" spans="1:5" x14ac:dyDescent="0.25">
      <c r="A68" s="8" t="s">
        <v>71</v>
      </c>
      <c r="B68" s="5">
        <v>6</v>
      </c>
      <c r="C68" s="6">
        <v>750</v>
      </c>
      <c r="D68" s="24"/>
      <c r="E68" s="28">
        <f t="shared" si="6"/>
        <v>0</v>
      </c>
    </row>
    <row r="69" spans="1:5" x14ac:dyDescent="0.25">
      <c r="A69" s="8" t="s">
        <v>72</v>
      </c>
      <c r="B69" s="5">
        <v>6</v>
      </c>
      <c r="C69" s="6">
        <v>900</v>
      </c>
      <c r="D69" s="24"/>
      <c r="E69" s="28">
        <f t="shared" si="6"/>
        <v>0</v>
      </c>
    </row>
    <row r="70" spans="1:5" x14ac:dyDescent="0.25">
      <c r="A70" s="8" t="s">
        <v>73</v>
      </c>
      <c r="B70" s="5">
        <v>12</v>
      </c>
      <c r="C70" s="6">
        <v>1500</v>
      </c>
      <c r="D70" s="24"/>
      <c r="E70" s="28">
        <f t="shared" si="6"/>
        <v>0</v>
      </c>
    </row>
    <row r="71" spans="1:5" x14ac:dyDescent="0.25">
      <c r="A71" s="8" t="s">
        <v>74</v>
      </c>
      <c r="B71" s="5">
        <v>3</v>
      </c>
      <c r="C71" s="6">
        <v>2100</v>
      </c>
      <c r="D71" s="24"/>
      <c r="E71" s="28">
        <f t="shared" si="6"/>
        <v>0</v>
      </c>
    </row>
    <row r="72" spans="1:5" ht="15.75" thickBot="1" x14ac:dyDescent="0.3">
      <c r="A72" s="8" t="s">
        <v>75</v>
      </c>
      <c r="B72" s="5">
        <v>1</v>
      </c>
      <c r="C72" s="6">
        <v>2600</v>
      </c>
      <c r="D72" s="24"/>
      <c r="E72" s="28">
        <f t="shared" si="6"/>
        <v>0</v>
      </c>
    </row>
    <row r="73" spans="1:5" ht="19.5" thickBot="1" x14ac:dyDescent="0.35">
      <c r="A73" s="43" t="s">
        <v>76</v>
      </c>
      <c r="B73" s="44"/>
      <c r="C73" s="45"/>
      <c r="D73" s="46"/>
      <c r="E73" s="47"/>
    </row>
    <row r="74" spans="1:5" x14ac:dyDescent="0.25">
      <c r="A74" s="8" t="s">
        <v>59</v>
      </c>
      <c r="B74" s="5">
        <v>1</v>
      </c>
      <c r="C74" s="6">
        <v>120</v>
      </c>
      <c r="D74" s="24"/>
      <c r="E74" s="28">
        <f t="shared" ref="E74:E81" si="7">IF(D74&gt;C74,0,D74*B74)</f>
        <v>0</v>
      </c>
    </row>
    <row r="75" spans="1:5" x14ac:dyDescent="0.25">
      <c r="A75" s="8" t="s">
        <v>60</v>
      </c>
      <c r="B75" s="5">
        <v>3</v>
      </c>
      <c r="C75" s="6">
        <v>180</v>
      </c>
      <c r="D75" s="24"/>
      <c r="E75" s="28">
        <f t="shared" si="7"/>
        <v>0</v>
      </c>
    </row>
    <row r="76" spans="1:5" x14ac:dyDescent="0.25">
      <c r="A76" s="8" t="s">
        <v>61</v>
      </c>
      <c r="B76" s="5">
        <v>5</v>
      </c>
      <c r="C76" s="6">
        <v>200</v>
      </c>
      <c r="D76" s="24"/>
      <c r="E76" s="28">
        <f t="shared" si="7"/>
        <v>0</v>
      </c>
    </row>
    <row r="77" spans="1:5" x14ac:dyDescent="0.25">
      <c r="A77" s="8" t="s">
        <v>62</v>
      </c>
      <c r="B77" s="5">
        <v>10</v>
      </c>
      <c r="C77" s="6">
        <v>250</v>
      </c>
      <c r="D77" s="24"/>
      <c r="E77" s="28">
        <f t="shared" si="7"/>
        <v>0</v>
      </c>
    </row>
    <row r="78" spans="1:5" x14ac:dyDescent="0.25">
      <c r="A78" s="8" t="s">
        <v>63</v>
      </c>
      <c r="B78" s="5">
        <v>15</v>
      </c>
      <c r="C78" s="6">
        <v>300</v>
      </c>
      <c r="D78" s="24"/>
      <c r="E78" s="28">
        <f t="shared" si="7"/>
        <v>0</v>
      </c>
    </row>
    <row r="79" spans="1:5" x14ac:dyDescent="0.25">
      <c r="A79" s="8" t="s">
        <v>64</v>
      </c>
      <c r="B79" s="5">
        <v>15</v>
      </c>
      <c r="C79" s="6">
        <v>400</v>
      </c>
      <c r="D79" s="24"/>
      <c r="E79" s="28">
        <f t="shared" si="7"/>
        <v>0</v>
      </c>
    </row>
    <row r="80" spans="1:5" x14ac:dyDescent="0.25">
      <c r="A80" s="8" t="s">
        <v>65</v>
      </c>
      <c r="B80" s="5">
        <v>1</v>
      </c>
      <c r="C80" s="10">
        <v>500</v>
      </c>
      <c r="D80" s="25"/>
      <c r="E80" s="28">
        <f t="shared" si="7"/>
        <v>0</v>
      </c>
    </row>
    <row r="81" spans="1:5" ht="15.75" thickBot="1" x14ac:dyDescent="0.3">
      <c r="A81" s="8" t="s">
        <v>66</v>
      </c>
      <c r="B81" s="5">
        <v>1</v>
      </c>
      <c r="C81" s="10">
        <v>650</v>
      </c>
      <c r="D81" s="25"/>
      <c r="E81" s="28">
        <f t="shared" si="7"/>
        <v>0</v>
      </c>
    </row>
    <row r="82" spans="1:5" ht="19.5" thickBot="1" x14ac:dyDescent="0.35">
      <c r="A82" s="43" t="s">
        <v>77</v>
      </c>
      <c r="B82" s="44"/>
      <c r="C82" s="45"/>
      <c r="D82" s="46"/>
      <c r="E82" s="47"/>
    </row>
    <row r="83" spans="1:5" x14ac:dyDescent="0.25">
      <c r="A83" s="8" t="s">
        <v>78</v>
      </c>
      <c r="B83" s="5">
        <v>25</v>
      </c>
      <c r="C83" s="6">
        <v>70</v>
      </c>
      <c r="D83" s="24"/>
      <c r="E83" s="28">
        <f t="shared" ref="E83:E85" si="8">IF(D83&gt;C83,0,D83*B83)</f>
        <v>0</v>
      </c>
    </row>
    <row r="84" spans="1:5" x14ac:dyDescent="0.25">
      <c r="A84" s="8" t="s">
        <v>79</v>
      </c>
      <c r="B84" s="5">
        <v>20</v>
      </c>
      <c r="C84" s="6">
        <v>100</v>
      </c>
      <c r="D84" s="24"/>
      <c r="E84" s="28">
        <f t="shared" si="8"/>
        <v>0</v>
      </c>
    </row>
    <row r="85" spans="1:5" ht="15.75" thickBot="1" x14ac:dyDescent="0.3">
      <c r="A85" s="11" t="s">
        <v>80</v>
      </c>
      <c r="B85" s="5">
        <v>19</v>
      </c>
      <c r="C85" s="12">
        <v>9</v>
      </c>
      <c r="D85" s="26"/>
      <c r="E85" s="28">
        <f t="shared" si="8"/>
        <v>0</v>
      </c>
    </row>
    <row r="86" spans="1:5" ht="19.5" thickBot="1" x14ac:dyDescent="0.35">
      <c r="A86" s="43" t="s">
        <v>81</v>
      </c>
      <c r="B86" s="44"/>
      <c r="C86" s="45"/>
      <c r="D86" s="46"/>
      <c r="E86" s="47"/>
    </row>
    <row r="87" spans="1:5" x14ac:dyDescent="0.25">
      <c r="A87" s="13" t="s">
        <v>82</v>
      </c>
      <c r="B87" s="5">
        <v>70</v>
      </c>
      <c r="C87" s="14">
        <v>220</v>
      </c>
      <c r="D87" s="27"/>
      <c r="E87" s="28">
        <f t="shared" ref="E87:E89" si="9">IF(D87&gt;C87,0,D87*B87)</f>
        <v>0</v>
      </c>
    </row>
    <row r="88" spans="1:5" x14ac:dyDescent="0.25">
      <c r="A88" s="8" t="s">
        <v>83</v>
      </c>
      <c r="B88" s="5">
        <v>1</v>
      </c>
      <c r="C88" s="6">
        <v>700</v>
      </c>
      <c r="D88" s="24"/>
      <c r="E88" s="28">
        <f t="shared" si="9"/>
        <v>0</v>
      </c>
    </row>
    <row r="89" spans="1:5" x14ac:dyDescent="0.25">
      <c r="A89" s="8" t="s">
        <v>84</v>
      </c>
      <c r="B89" s="5">
        <v>10</v>
      </c>
      <c r="C89" s="6">
        <v>115</v>
      </c>
      <c r="D89" s="24"/>
      <c r="E89" s="28">
        <f t="shared" si="9"/>
        <v>0</v>
      </c>
    </row>
    <row r="90" spans="1:5" ht="15.75" thickBot="1" x14ac:dyDescent="0.3">
      <c r="A90" s="15"/>
      <c r="B90" s="16"/>
      <c r="C90" s="17"/>
      <c r="E90" s="18"/>
    </row>
    <row r="91" spans="1:5" ht="15.75" thickBot="1" x14ac:dyDescent="0.3">
      <c r="A91" s="19"/>
      <c r="B91" s="19"/>
      <c r="C91" s="19"/>
      <c r="D91" s="20" t="s">
        <v>85</v>
      </c>
      <c r="E91" s="21">
        <f>SUM(E3:E81,E83:E85,E87:E89)</f>
        <v>0</v>
      </c>
    </row>
    <row r="92" spans="1:5" ht="15.75" thickBot="1" x14ac:dyDescent="0.3">
      <c r="A92" s="19"/>
      <c r="B92" s="19"/>
      <c r="C92" s="19"/>
      <c r="D92" s="19"/>
      <c r="E92" s="19"/>
    </row>
    <row r="93" spans="1:5" ht="30.75" thickBot="1" x14ac:dyDescent="0.3">
      <c r="B93" s="31" t="s">
        <v>86</v>
      </c>
    </row>
    <row r="94" spans="1:5" ht="30.75" thickBot="1" x14ac:dyDescent="0.3">
      <c r="A94" s="32" t="s">
        <v>87</v>
      </c>
      <c r="B94" s="33">
        <v>45000</v>
      </c>
      <c r="C94" s="58" t="s">
        <v>91</v>
      </c>
    </row>
    <row r="95" spans="1:5" ht="15.75" thickBot="1" x14ac:dyDescent="0.3">
      <c r="A95" s="19"/>
      <c r="B95" s="19"/>
      <c r="C95" s="19"/>
      <c r="D95" s="19"/>
      <c r="E95" s="19"/>
    </row>
    <row r="96" spans="1:5" ht="24" thickBot="1" x14ac:dyDescent="0.3">
      <c r="A96" s="48" t="s">
        <v>88</v>
      </c>
      <c r="B96" s="49"/>
      <c r="C96" s="49"/>
      <c r="D96" s="49"/>
      <c r="E96" s="50"/>
    </row>
    <row r="97" spans="1:5" ht="45.75" thickBot="1" x14ac:dyDescent="0.3">
      <c r="A97" s="22" t="s">
        <v>89</v>
      </c>
      <c r="B97" s="51">
        <f>E91+B94</f>
        <v>45000</v>
      </c>
      <c r="C97" s="52"/>
      <c r="D97" s="52"/>
      <c r="E97" s="53"/>
    </row>
  </sheetData>
  <sheetProtection algorithmName="SHA-512" hashValue="yXGPQcFfPx9o0zijD0OB1mccXFSp2cY2vTH0wryPlPhOLbd3tWF4A44Qzh21gcDiYrd35sorPkPp/mKL5j/h1g==" saltValue="NCb3l/WRf0DHHxsCYZ+/5Q==" spinCount="100000" sheet="1" objects="1" scenarios="1"/>
  <mergeCells count="15">
    <mergeCell ref="A25:E25"/>
    <mergeCell ref="A86:E86"/>
    <mergeCell ref="A96:E96"/>
    <mergeCell ref="B97:E97"/>
    <mergeCell ref="A46:E46"/>
    <mergeCell ref="A48:E48"/>
    <mergeCell ref="A55:E55"/>
    <mergeCell ref="A64:E64"/>
    <mergeCell ref="A73:E73"/>
    <mergeCell ref="A82:E82"/>
    <mergeCell ref="G19:H24"/>
    <mergeCell ref="A2:D2"/>
    <mergeCell ref="A5:E5"/>
    <mergeCell ref="A13:E13"/>
    <mergeCell ref="A17:E17"/>
  </mergeCells>
  <dataValidations count="1">
    <dataValidation type="decimal" operator="lessThanOrEqual" allowBlank="1" showInputMessage="1" showErrorMessage="1" errorTitle="ERROR" error="IMPORTE SUPERIOR A PRECIO MAX UNITARIO" sqref="D3:D4 D6:D12 D14:D16 D18:D24 D26:D45 D47 D49:D54 D56:D63 D65:D72 D74:D81 D83:D85 D87:D89" xr:uid="{5A4DB413-A741-49C6-BD1A-76EB4B896C92}">
      <formula1>C3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 BIS</vt:lpstr>
    </vt:vector>
  </TitlesOfParts>
  <Company>MUTUA DE ANDALUCIA Y CEUTA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Sanchez Calle</dc:creator>
  <cp:lastModifiedBy>Sergio Gonzalez Roca</cp:lastModifiedBy>
  <dcterms:created xsi:type="dcterms:W3CDTF">2026-08-20T08:52:00Z</dcterms:created>
  <dcterms:modified xsi:type="dcterms:W3CDTF">2026-08-26T11:09:34Z</dcterms:modified>
</cp:coreProperties>
</file>