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ICITACIONES\Licitaciones 2026\CS-2026 5101 0011 HOSPITAL CAMPO GIBRALTAR\PLIEGOS\"/>
    </mc:Choice>
  </mc:AlternateContent>
  <xr:revisionPtr revIDLastSave="0" documentId="13_ncr:1_{14AAB032-9C56-4609-9F97-60F167BBBCB4}" xr6:coauthVersionLast="47" xr6:coauthVersionMax="47" xr10:uidLastSave="{00000000-0000-0000-0000-000000000000}"/>
  <bookViews>
    <workbookView xWindow="-120" yWindow="-120" windowWidth="29040" windowHeight="15720" xr2:uid="{03A6DD69-5BD3-4522-9024-00334D23832D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86" i="1" l="1"/>
  <c r="F83" i="1"/>
  <c r="F80" i="1"/>
  <c r="F76" i="1"/>
  <c r="F73" i="1"/>
  <c r="F70" i="1"/>
  <c r="F65" i="1"/>
  <c r="F62" i="1"/>
  <c r="F58" i="1"/>
  <c r="F55" i="1"/>
  <c r="F52" i="1"/>
  <c r="F47" i="1"/>
  <c r="F44" i="1"/>
  <c r="F41" i="1"/>
  <c r="F37" i="1"/>
  <c r="F34" i="1"/>
  <c r="F31" i="1"/>
  <c r="F28" i="1"/>
  <c r="F25" i="1"/>
  <c r="F22" i="1"/>
  <c r="F17" i="1"/>
  <c r="F11" i="1"/>
  <c r="F12" i="1"/>
  <c r="F8" i="1"/>
  <c r="F92" i="1"/>
  <c r="F91" i="1"/>
  <c r="F90" i="1"/>
  <c r="F89" i="1"/>
  <c r="F87" i="1"/>
  <c r="F85" i="1"/>
  <c r="F84" i="1"/>
  <c r="F82" i="1"/>
  <c r="F81" i="1"/>
  <c r="F79" i="1"/>
  <c r="F77" i="1"/>
  <c r="F75" i="1"/>
  <c r="F74" i="1"/>
  <c r="F72" i="1"/>
  <c r="F71" i="1"/>
  <c r="F69" i="1"/>
  <c r="F66" i="1"/>
  <c r="F64" i="1"/>
  <c r="F63" i="1"/>
  <c r="F60" i="1"/>
  <c r="F59" i="1"/>
  <c r="F57" i="1"/>
  <c r="F56" i="1"/>
  <c r="F54" i="1"/>
  <c r="F53" i="1"/>
  <c r="F49" i="1"/>
  <c r="F48" i="1"/>
  <c r="F46" i="1"/>
  <c r="F45" i="1"/>
  <c r="F43" i="1"/>
  <c r="F42" i="1"/>
  <c r="F40" i="1"/>
  <c r="F38" i="1"/>
  <c r="F36" i="1"/>
  <c r="F35" i="1"/>
  <c r="F33" i="1"/>
  <c r="F32" i="1"/>
  <c r="F30" i="1"/>
  <c r="F29" i="1"/>
  <c r="F27" i="1"/>
  <c r="F26" i="1"/>
  <c r="F24" i="1"/>
  <c r="F23" i="1"/>
  <c r="F21" i="1"/>
  <c r="F19" i="1"/>
  <c r="F16" i="1"/>
  <c r="F15" i="1"/>
  <c r="F13" i="1"/>
  <c r="F10" i="1"/>
  <c r="F93" i="1" l="1"/>
  <c r="C100" i="1" s="1"/>
</calcChain>
</file>

<file path=xl/sharedStrings.xml><?xml version="1.0" encoding="utf-8"?>
<sst xmlns="http://schemas.openxmlformats.org/spreadsheetml/2006/main" count="95" uniqueCount="95">
  <si>
    <t>(A) Estimación consumo 1 año</t>
  </si>
  <si>
    <t>(B) Precio Max Unitario</t>
  </si>
  <si>
    <t>(C)Oferta economica unitaria</t>
  </si>
  <si>
    <t>Precio contrato (C*A)</t>
  </si>
  <si>
    <t>FORFAIT URGENCIAS                                                                                                                                        Incluye: Derechos de Urgencia, Material, Medicación, Analítica básica y Radiología Convencional Simple.</t>
  </si>
  <si>
    <t>CONSULTAS</t>
  </si>
  <si>
    <t>CONSULTA ESPECIALISTA (PRIMERA CONSULTA)</t>
  </si>
  <si>
    <t>REVISION ESPECIALISTA (CONSULTA SUCESIVA)</t>
  </si>
  <si>
    <t>CONSULTA ESPECIALISTA PACIENTE INGRESADO</t>
  </si>
  <si>
    <t>TAC</t>
  </si>
  <si>
    <t>CONSULTA CARDIOLOGIA HOLTER</t>
  </si>
  <si>
    <t xml:space="preserve">CURAS </t>
  </si>
  <si>
    <t>CURAS PEQUEÑA (incluye materiales y medicación)</t>
  </si>
  <si>
    <t>CURA MEDIANA  (incluye materiales y medicación)</t>
  </si>
  <si>
    <t>CURA GRANDE  (incluye materiales y medicación)</t>
  </si>
  <si>
    <t>MEDICINA HIPERBARICA</t>
  </si>
  <si>
    <t>SESIÓN CAMARA HIPERBÁRICA (incluye consulta, reconocimiento previo y sesion)</t>
  </si>
  <si>
    <t>PUREBAS DIAGNÓSTICAS</t>
  </si>
  <si>
    <t>DENSITOMETRÍA</t>
  </si>
  <si>
    <t>ECOCARDIOGRAMA</t>
  </si>
  <si>
    <t>ECODOPPLER</t>
  </si>
  <si>
    <t xml:space="preserve">ECOGRAFIA   </t>
  </si>
  <si>
    <t>ELECTROMIOGRAMA</t>
  </si>
  <si>
    <t>ELECTROENCEFALOGRAMA</t>
  </si>
  <si>
    <t xml:space="preserve">ERGOMETRÍA </t>
  </si>
  <si>
    <t>HOLTER DINÁMICO</t>
  </si>
  <si>
    <t>INFILTRACION DE PUNTOS "GATILLO" Y MUSCULO-TENDINOSO</t>
  </si>
  <si>
    <t>INFILTRACION PLASMA</t>
  </si>
  <si>
    <t>RESONANCIA MAGNETICA</t>
  </si>
  <si>
    <t>RX SIMPLE</t>
  </si>
  <si>
    <t xml:space="preserve">RX SIMPLE  ( 2º proy) </t>
  </si>
  <si>
    <t>ANGIOTAC</t>
  </si>
  <si>
    <t>COLONOSCOPIA</t>
  </si>
  <si>
    <t>POTENCIALES EVOCADOS</t>
  </si>
  <si>
    <t>REHABILITACIÓN</t>
  </si>
  <si>
    <t>ANALITICAS</t>
  </si>
  <si>
    <t xml:space="preserve">HEMOGRAMA COMPLETO </t>
  </si>
  <si>
    <t>BIOQUIMICA STANDARD</t>
  </si>
  <si>
    <t>PERFIL RESPIRATORIO</t>
  </si>
  <si>
    <t>PERFIL HEPATICO</t>
  </si>
  <si>
    <t>PERFIL CARDIACO</t>
  </si>
  <si>
    <t>PERFIL REUMATOLOGICO</t>
  </si>
  <si>
    <t>PERFIL URO-NEFRO</t>
  </si>
  <si>
    <t>ANALITICA BASICA (HEMOGRAMA COMPLETO Y ORINA STANDARD)</t>
  </si>
  <si>
    <t>PERFIL INOCULACION ACCIDENTAL PRIMER CONTROL</t>
  </si>
  <si>
    <t>PERFIL INOCULACION ACCIDENTAL SEGUNDO CONTROL EN ENFERMOS NO VACUNADOS VHB ASINTOMATICOS</t>
  </si>
  <si>
    <t>INTERVENCIONES QUIRURGICAS</t>
  </si>
  <si>
    <t>DERECHOS DE QUIROFANO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 se incluirá el uso del material de osteosíntesis e implantes y material especial no habitual en quirófano, anatomía patológica, otras pruebas diagnósticas y transfusiones.</t>
  </si>
  <si>
    <t>DERECHOS QUIROFANO GRUPO 0</t>
  </si>
  <si>
    <t>DERECHOS QUIROFANO GRUPO 1</t>
  </si>
  <si>
    <t>DERECHOS QUIROFANO GRUPO 2</t>
  </si>
  <si>
    <t>DERECHOS QUIROFANO GRUPO 3</t>
  </si>
  <si>
    <t>DERECHOS QUIROFANO GRUPO 4</t>
  </si>
  <si>
    <t>DERECHOS QUIROFANO GRUPO 5</t>
  </si>
  <si>
    <t>DERECHOS QUIROFANO GRUPO 6</t>
  </si>
  <si>
    <t>DERECHOS QUIROFANO GRUPO 7</t>
  </si>
  <si>
    <t>DERECHOS QUIROFANO GRUPO 8</t>
  </si>
  <si>
    <t>AYUDANTIA SEGÚN GRUPO QUIRÚRGICO</t>
  </si>
  <si>
    <t>AYUDANTIA GRUPO 4</t>
  </si>
  <si>
    <t>AYUDANTIA GRUPO 5</t>
  </si>
  <si>
    <t>AYUDANTIA GRUPO 6</t>
  </si>
  <si>
    <t>AYUDANTIA GRUPO 7</t>
  </si>
  <si>
    <t>AYUDANTIA GRUPO 8</t>
  </si>
  <si>
    <t>HONORARIOS MÉDICOS SEGÚN GRUPO QUIRÚRGICO                                                                                                                                                                                                                                               Se excluyen todos los materiales, medicación y aparataje de quirófano.</t>
  </si>
  <si>
    <t>HONORARIOS MÉDICOS GRUPO 0</t>
  </si>
  <si>
    <t>HONORARIOS MÉDICOS GRUPO 1</t>
  </si>
  <si>
    <t>HONORARIOS MÉDICOS GRUPO 2</t>
  </si>
  <si>
    <t>HONORARIOS MÉDICOS GRUPO 3</t>
  </si>
  <si>
    <t>HONORARIOS MÉDICOS GRUPO 4</t>
  </si>
  <si>
    <t>HONORARIOS MÉDICOS GRUPO 5</t>
  </si>
  <si>
    <t>HONORARIOS MÉDICOS GRUPO 6</t>
  </si>
  <si>
    <t>HONORARIOS MÉDICOS GRUPO 7</t>
  </si>
  <si>
    <t>HONORARIOS MÉDICOS GRUPO 8</t>
  </si>
  <si>
    <t>HONORARIOS ANESTESISTA SEGÚN GRUPO QUIRÚRGICO</t>
  </si>
  <si>
    <t>SEDACION</t>
  </si>
  <si>
    <t>HONORARIOS ANESTESISTA GRUPO 1</t>
  </si>
  <si>
    <t>HONORARIOS ANESTESISTA GRUPO 2</t>
  </si>
  <si>
    <t>HONORARIOS ANESTESISTA GRUPO 3</t>
  </si>
  <si>
    <t>HONORARIOS ANESTESISTA GRUPO 4</t>
  </si>
  <si>
    <t>HONORARIOS ANESTESISTA GRUPO 5</t>
  </si>
  <si>
    <t>HONORARIOS ANESTESISTA GRUPO 6</t>
  </si>
  <si>
    <t>HONORARIOS ANESTESISTA GRUPO 7</t>
  </si>
  <si>
    <t>HONORARIOS ANESTESISTA GRUPO 8</t>
  </si>
  <si>
    <t>ESTANCIA</t>
  </si>
  <si>
    <t>ESTANCIA EN PLANTA</t>
  </si>
  <si>
    <t>ESTANCIA EN UCI</t>
  </si>
  <si>
    <t>ESTANCIA HOSPITAL DE DÍA (6 HORAS)/ ESTANCIA REANIMACIÓN</t>
  </si>
  <si>
    <t>PREOPERATORIO                                                                                                                                            Incluye: Visita preanestésica, Rx.torax, Electrocardiograma, Hemograma, Tiempo de Protrombina, Indice de Quit, APTT, Sodio, Potasio, Fibrinogeno, Glucosa, Urea, Creatinina</t>
  </si>
  <si>
    <t>TOTAL C*A</t>
  </si>
  <si>
    <t>MATERIAL SANITARIO/OTROS CONCEPTOS NO PREVISTO EN LISTADO ANTERIOR PARA INTERVENCIONES QUIRÚRGICAS</t>
  </si>
  <si>
    <t>MATERIAL DE OSTEOSINTESIS UTILIZADO EN INTERVENCIONES QUIRÚRGICAS</t>
  </si>
  <si>
    <t>IMPORTE OFERTA ECONOMICA 1 Año</t>
  </si>
  <si>
    <t>(TOTAL C*A) + (OFERTA ECONÓMICA MATERIAL SANITARIO/OTROS CONCEPTOS NO PREVISTO EN LISTADO ANTERIOR PARA INTERVENCIONES QUIRÚRGICAS)</t>
  </si>
  <si>
    <t>Estos importes son fijos no sujetos a mejora y figurará en la oferta del licitador</t>
  </si>
  <si>
    <t>ANEXO I BIS. DESGLOSE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</si>
</sst>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00\ &quot;€&quot;;[Red]\-#,##0.0000\ &quot;€&quot;"/>
    <numFmt numFmtId="167" formatCode="#,##0.000\ &quot;€&quot;;[Red]\-#,##0.000\ &quot;€&quot;"/>
    <numFmt numFmtId="168" formatCode="#,##0.000\ &quot;€&quot;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Calibri"/>
      <family val="2"/>
    </font>
    <font>
      <sz val="10"/>
      <name val="Calibri"/>
      <family val="2"/>
    </font>
    <font>
      <sz val="10"/>
      <color theme="1"/>
      <name val="Aptos Narrow"/>
      <family val="2"/>
      <scheme val="minor"/>
    </font>
    <font>
      <b/>
      <sz val="12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b/>
      <sz val="18"/>
      <name val="Calibri"/>
      <family val="2"/>
    </font>
    <font>
      <sz val="1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8" fontId="3" fillId="3" borderId="4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9" xfId="0" applyFont="1" applyFill="1" applyBorder="1" applyAlignment="1">
      <alignment horizontal="center" vertical="center" wrapText="1"/>
    </xf>
    <xf numFmtId="8" fontId="3" fillId="4" borderId="9" xfId="0" applyNumberFormat="1" applyFont="1" applyFill="1" applyBorder="1" applyAlignment="1">
      <alignment horizontal="right" vertical="center" wrapText="1"/>
    </xf>
    <xf numFmtId="8" fontId="3" fillId="3" borderId="9" xfId="0" applyNumberFormat="1" applyFont="1" applyFill="1" applyBorder="1" applyAlignment="1">
      <alignment horizontal="righ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8" fontId="3" fillId="4" borderId="4" xfId="0" applyNumberFormat="1" applyFont="1" applyFill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8" fillId="2" borderId="8" xfId="0" applyFont="1" applyFill="1" applyBorder="1" applyAlignment="1">
      <alignment horizontal="right" vertical="center" wrapText="1"/>
    </xf>
    <xf numFmtId="8" fontId="8" fillId="2" borderId="9" xfId="0" applyNumberFormat="1" applyFont="1" applyFill="1" applyBorder="1" applyAlignment="1">
      <alignment horizontal="right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8" fontId="3" fillId="4" borderId="6" xfId="0" applyNumberFormat="1" applyFont="1" applyFill="1" applyBorder="1" applyAlignment="1">
      <alignment horizontal="center" vertical="center" wrapText="1"/>
    </xf>
    <xf numFmtId="8" fontId="3" fillId="4" borderId="7" xfId="0" applyNumberFormat="1" applyFont="1" applyFill="1" applyBorder="1" applyAlignment="1">
      <alignment horizontal="center" vertical="center" wrapText="1"/>
    </xf>
    <xf numFmtId="8" fontId="3" fillId="4" borderId="2" xfId="0" applyNumberFormat="1" applyFont="1" applyFill="1" applyBorder="1" applyAlignment="1">
      <alignment horizontal="center" vertical="center" wrapText="1"/>
    </xf>
    <xf numFmtId="8" fontId="10" fillId="0" borderId="6" xfId="0" applyNumberFormat="1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5" xfId="0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8" fontId="3" fillId="0" borderId="9" xfId="0" applyNumberFormat="1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167" fontId="3" fillId="4" borderId="8" xfId="0" applyNumberFormat="1" applyFont="1" applyFill="1" applyBorder="1" applyAlignment="1">
      <alignment horizontal="right" vertical="center" wrapText="1"/>
    </xf>
    <xf numFmtId="167" fontId="3" fillId="3" borderId="9" xfId="0" applyNumberFormat="1" applyFont="1" applyFill="1" applyBorder="1" applyAlignment="1">
      <alignment horizontal="right" vertical="center" wrapText="1"/>
    </xf>
    <xf numFmtId="167" fontId="3" fillId="3" borderId="8" xfId="0" applyNumberFormat="1" applyFont="1" applyFill="1" applyBorder="1" applyAlignment="1">
      <alignment horizontal="right" vertical="center" wrapText="1"/>
    </xf>
    <xf numFmtId="167" fontId="3" fillId="5" borderId="9" xfId="0" applyNumberFormat="1" applyFont="1" applyFill="1" applyBorder="1" applyAlignment="1">
      <alignment horizontal="right" vertical="center" wrapText="1"/>
    </xf>
    <xf numFmtId="167" fontId="3" fillId="3" borderId="4" xfId="0" applyNumberFormat="1" applyFont="1" applyFill="1" applyBorder="1" applyAlignment="1">
      <alignment horizontal="right" vertical="center" wrapText="1"/>
    </xf>
    <xf numFmtId="167" fontId="3" fillId="5" borderId="4" xfId="0" applyNumberFormat="1" applyFont="1" applyFill="1" applyBorder="1" applyAlignment="1">
      <alignment horizontal="right" vertical="center" wrapText="1"/>
    </xf>
    <xf numFmtId="167" fontId="3" fillId="0" borderId="8" xfId="0" applyNumberFormat="1" applyFont="1" applyFill="1" applyBorder="1" applyAlignment="1">
      <alignment horizontal="right" vertical="center" wrapText="1"/>
    </xf>
    <xf numFmtId="168" fontId="3" fillId="3" borderId="4" xfId="0" applyNumberFormat="1" applyFont="1" applyFill="1" applyBorder="1" applyAlignment="1" applyProtection="1">
      <alignment horizontal="right" vertical="center" wrapText="1"/>
      <protection locked="0"/>
    </xf>
    <xf numFmtId="168" fontId="3" fillId="5" borderId="9" xfId="0" applyNumberFormat="1" applyFont="1" applyFill="1" applyBorder="1" applyAlignment="1" applyProtection="1">
      <alignment horizontal="right" vertical="center" wrapText="1"/>
      <protection locked="0"/>
    </xf>
    <xf numFmtId="168" fontId="3" fillId="3" borderId="9" xfId="0" applyNumberFormat="1" applyFont="1" applyFill="1" applyBorder="1" applyAlignment="1" applyProtection="1">
      <alignment horizontal="right" vertical="center" wrapText="1"/>
      <protection locked="0"/>
    </xf>
    <xf numFmtId="168" fontId="3" fillId="0" borderId="9" xfId="0" applyNumberFormat="1" applyFont="1" applyFill="1" applyBorder="1" applyAlignment="1" applyProtection="1">
      <alignment horizontal="right" vertical="center" wrapText="1"/>
      <protection locked="0"/>
    </xf>
    <xf numFmtId="168" fontId="3" fillId="5" borderId="4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9739D-6010-4788-AC15-665061AD4A40}">
  <dimension ref="A2:F100"/>
  <sheetViews>
    <sheetView showGridLines="0" tabSelected="1" zoomScale="90" zoomScaleNormal="90" workbookViewId="0">
      <selection activeCell="E19" sqref="E19"/>
    </sheetView>
  </sheetViews>
  <sheetFormatPr baseColWidth="10" defaultRowHeight="15" x14ac:dyDescent="0.25"/>
  <cols>
    <col min="1" max="1" width="11.42578125" style="21"/>
    <col min="2" max="2" width="64.42578125" style="21" customWidth="1"/>
    <col min="3" max="3" width="15.140625" style="21" customWidth="1"/>
    <col min="4" max="4" width="15.42578125" style="21" customWidth="1"/>
    <col min="5" max="5" width="16.140625" style="21" customWidth="1"/>
    <col min="6" max="6" width="17.7109375" style="21" customWidth="1"/>
    <col min="7" max="16384" width="11.42578125" style="21"/>
  </cols>
  <sheetData>
    <row r="2" spans="1:6" ht="15.75" thickBot="1" x14ac:dyDescent="0.3"/>
    <row r="3" spans="1:6" x14ac:dyDescent="0.25">
      <c r="B3" s="51" t="s">
        <v>94</v>
      </c>
      <c r="C3" s="52"/>
      <c r="D3" s="52"/>
      <c r="E3" s="52"/>
      <c r="F3" s="53"/>
    </row>
    <row r="4" spans="1:6" ht="15.75" thickBot="1" x14ac:dyDescent="0.3">
      <c r="B4" s="54"/>
      <c r="C4" s="55"/>
      <c r="D4" s="55"/>
      <c r="E4" s="55"/>
      <c r="F4" s="56"/>
    </row>
    <row r="5" spans="1:6" x14ac:dyDescent="0.25">
      <c r="A5" s="57"/>
    </row>
    <row r="6" spans="1:6" ht="15.75" thickBot="1" x14ac:dyDescent="0.3">
      <c r="A6" s="57"/>
    </row>
    <row r="7" spans="1:6" ht="24.75" thickBot="1" x14ac:dyDescent="0.3">
      <c r="C7" s="1" t="s">
        <v>0</v>
      </c>
      <c r="D7" s="2" t="s">
        <v>1</v>
      </c>
      <c r="E7" s="2" t="s">
        <v>2</v>
      </c>
      <c r="F7" s="2" t="s">
        <v>3</v>
      </c>
    </row>
    <row r="8" spans="1:6" ht="39" thickBot="1" x14ac:dyDescent="0.3">
      <c r="B8" s="3" t="s">
        <v>4</v>
      </c>
      <c r="C8" s="4">
        <v>160</v>
      </c>
      <c r="D8" s="70">
        <v>105</v>
      </c>
      <c r="E8" s="73"/>
      <c r="F8" s="23">
        <f>C8*E8</f>
        <v>0</v>
      </c>
    </row>
    <row r="9" spans="1:6" ht="16.5" thickBot="1" x14ac:dyDescent="0.3">
      <c r="B9" s="24" t="s">
        <v>5</v>
      </c>
      <c r="C9" s="25"/>
      <c r="D9" s="25"/>
      <c r="E9" s="25"/>
      <c r="F9" s="50"/>
    </row>
    <row r="10" spans="1:6" ht="15.75" thickBot="1" x14ac:dyDescent="0.3">
      <c r="B10" s="26" t="s">
        <v>6</v>
      </c>
      <c r="C10" s="27">
        <v>130</v>
      </c>
      <c r="D10" s="66">
        <v>82.603999999999999</v>
      </c>
      <c r="E10" s="74"/>
      <c r="F10" s="28">
        <f>C10*E10</f>
        <v>0</v>
      </c>
    </row>
    <row r="11" spans="1:6" ht="15.75" thickBot="1" x14ac:dyDescent="0.3">
      <c r="B11" s="9" t="s">
        <v>7</v>
      </c>
      <c r="C11" s="10">
        <v>230</v>
      </c>
      <c r="D11" s="68">
        <v>55.062200000000004</v>
      </c>
      <c r="E11" s="75"/>
      <c r="F11" s="29">
        <f t="shared" ref="F11:F13" si="0">C11*E11</f>
        <v>0</v>
      </c>
    </row>
    <row r="12" spans="1:6" ht="15.75" thickBot="1" x14ac:dyDescent="0.3">
      <c r="B12" s="58" t="s">
        <v>8</v>
      </c>
      <c r="C12" s="59">
        <v>35</v>
      </c>
      <c r="D12" s="72">
        <v>52.130400000000002</v>
      </c>
      <c r="E12" s="76"/>
      <c r="F12" s="60">
        <f t="shared" si="0"/>
        <v>0</v>
      </c>
    </row>
    <row r="13" spans="1:6" ht="15.75" thickBot="1" x14ac:dyDescent="0.3">
      <c r="B13" s="9" t="s">
        <v>10</v>
      </c>
      <c r="C13" s="10">
        <v>5</v>
      </c>
      <c r="D13" s="68">
        <v>58.507599999999996</v>
      </c>
      <c r="E13" s="75"/>
      <c r="F13" s="29">
        <f t="shared" si="0"/>
        <v>0</v>
      </c>
    </row>
    <row r="14" spans="1:6" ht="16.5" thickBot="1" x14ac:dyDescent="0.3">
      <c r="B14" s="24" t="s">
        <v>11</v>
      </c>
      <c r="C14" s="25"/>
      <c r="D14" s="25"/>
      <c r="E14" s="25"/>
      <c r="F14" s="50"/>
    </row>
    <row r="15" spans="1:6" ht="15.75" thickBot="1" x14ac:dyDescent="0.3">
      <c r="B15" s="26" t="s">
        <v>12</v>
      </c>
      <c r="C15" s="27">
        <v>50</v>
      </c>
      <c r="D15" s="66">
        <v>38.591999999999999</v>
      </c>
      <c r="E15" s="74"/>
      <c r="F15" s="28">
        <f t="shared" ref="F15:F17" si="1">C15*E15</f>
        <v>0</v>
      </c>
    </row>
    <row r="16" spans="1:6" ht="15.75" thickBot="1" x14ac:dyDescent="0.3">
      <c r="B16" s="9" t="s">
        <v>13</v>
      </c>
      <c r="C16" s="10">
        <v>8</v>
      </c>
      <c r="D16" s="68">
        <v>56.287500000000001</v>
      </c>
      <c r="E16" s="75"/>
      <c r="F16" s="29">
        <f t="shared" si="1"/>
        <v>0</v>
      </c>
    </row>
    <row r="17" spans="2:6" ht="15.75" thickBot="1" x14ac:dyDescent="0.3">
      <c r="B17" s="30" t="s">
        <v>14</v>
      </c>
      <c r="C17" s="31">
        <v>5</v>
      </c>
      <c r="D17" s="66">
        <v>83.641999999999996</v>
      </c>
      <c r="E17" s="77"/>
      <c r="F17" s="32">
        <f t="shared" si="1"/>
        <v>0</v>
      </c>
    </row>
    <row r="18" spans="2:6" ht="16.5" thickBot="1" x14ac:dyDescent="0.3">
      <c r="B18" s="24" t="s">
        <v>15</v>
      </c>
      <c r="C18" s="25"/>
      <c r="D18" s="25"/>
      <c r="E18" s="25"/>
      <c r="F18" s="50"/>
    </row>
    <row r="19" spans="2:6" ht="26.25" thickBot="1" x14ac:dyDescent="0.3">
      <c r="B19" s="30" t="s">
        <v>16</v>
      </c>
      <c r="C19" s="31">
        <v>10</v>
      </c>
      <c r="D19" s="71">
        <v>115</v>
      </c>
      <c r="E19" s="77"/>
      <c r="F19" s="32">
        <f>C19*E19</f>
        <v>0</v>
      </c>
    </row>
    <row r="20" spans="2:6" ht="16.5" thickBot="1" x14ac:dyDescent="0.3">
      <c r="B20" s="24" t="s">
        <v>17</v>
      </c>
      <c r="C20" s="25"/>
      <c r="D20" s="25"/>
      <c r="E20" s="25"/>
      <c r="F20" s="50"/>
    </row>
    <row r="21" spans="2:6" ht="15.75" thickBot="1" x14ac:dyDescent="0.3">
      <c r="B21" s="26" t="s">
        <v>18</v>
      </c>
      <c r="C21" s="33">
        <v>5</v>
      </c>
      <c r="D21" s="69">
        <v>116.3109</v>
      </c>
      <c r="E21" s="74"/>
      <c r="F21" s="28">
        <f t="shared" ref="F21:F38" si="2">C21*E21</f>
        <v>0</v>
      </c>
    </row>
    <row r="22" spans="2:6" ht="15.75" thickBot="1" x14ac:dyDescent="0.3">
      <c r="B22" s="9" t="s">
        <v>19</v>
      </c>
      <c r="C22" s="10">
        <v>10</v>
      </c>
      <c r="D22" s="67">
        <v>216.16</v>
      </c>
      <c r="E22" s="75"/>
      <c r="F22" s="29">
        <f t="shared" si="2"/>
        <v>0</v>
      </c>
    </row>
    <row r="23" spans="2:6" ht="15.75" thickBot="1" x14ac:dyDescent="0.3">
      <c r="B23" s="26" t="s">
        <v>20</v>
      </c>
      <c r="C23" s="33">
        <v>10</v>
      </c>
      <c r="D23" s="69">
        <v>266.32850000000002</v>
      </c>
      <c r="E23" s="74"/>
      <c r="F23" s="28">
        <f t="shared" si="2"/>
        <v>0</v>
      </c>
    </row>
    <row r="24" spans="2:6" ht="15.75" thickBot="1" x14ac:dyDescent="0.3">
      <c r="B24" s="9" t="s">
        <v>21</v>
      </c>
      <c r="C24" s="10">
        <v>5</v>
      </c>
      <c r="D24" s="67">
        <v>144.0992</v>
      </c>
      <c r="E24" s="75"/>
      <c r="F24" s="29">
        <f t="shared" si="2"/>
        <v>0</v>
      </c>
    </row>
    <row r="25" spans="2:6" ht="15.75" thickBot="1" x14ac:dyDescent="0.3">
      <c r="B25" s="26" t="s">
        <v>22</v>
      </c>
      <c r="C25" s="33">
        <v>60</v>
      </c>
      <c r="D25" s="69">
        <v>114.60420000000001</v>
      </c>
      <c r="E25" s="74"/>
      <c r="F25" s="28">
        <f t="shared" si="2"/>
        <v>0</v>
      </c>
    </row>
    <row r="26" spans="2:6" ht="15.75" thickBot="1" x14ac:dyDescent="0.3">
      <c r="B26" s="9" t="s">
        <v>23</v>
      </c>
      <c r="C26" s="10">
        <v>5</v>
      </c>
      <c r="D26" s="67">
        <v>71.769199999999998</v>
      </c>
      <c r="E26" s="75"/>
      <c r="F26" s="29">
        <f t="shared" si="2"/>
        <v>0</v>
      </c>
    </row>
    <row r="27" spans="2:6" ht="15.75" thickBot="1" x14ac:dyDescent="0.3">
      <c r="B27" s="26" t="s">
        <v>24</v>
      </c>
      <c r="C27" s="33">
        <v>5</v>
      </c>
      <c r="D27" s="69">
        <v>216.14879999999999</v>
      </c>
      <c r="E27" s="74"/>
      <c r="F27" s="28">
        <f t="shared" si="2"/>
        <v>0</v>
      </c>
    </row>
    <row r="28" spans="2:6" ht="15.75" thickBot="1" x14ac:dyDescent="0.3">
      <c r="B28" s="9" t="s">
        <v>25</v>
      </c>
      <c r="C28" s="10">
        <v>5</v>
      </c>
      <c r="D28" s="67">
        <v>353.815</v>
      </c>
      <c r="E28" s="75"/>
      <c r="F28" s="29">
        <f t="shared" si="2"/>
        <v>0</v>
      </c>
    </row>
    <row r="29" spans="2:6" ht="15.75" thickBot="1" x14ac:dyDescent="0.3">
      <c r="B29" s="26" t="s">
        <v>26</v>
      </c>
      <c r="C29" s="33">
        <v>1</v>
      </c>
      <c r="D29" s="69">
        <v>700</v>
      </c>
      <c r="E29" s="74"/>
      <c r="F29" s="28">
        <f t="shared" si="2"/>
        <v>0</v>
      </c>
    </row>
    <row r="30" spans="2:6" ht="15.75" thickBot="1" x14ac:dyDescent="0.3">
      <c r="B30" s="26" t="s">
        <v>27</v>
      </c>
      <c r="C30" s="33">
        <v>20</v>
      </c>
      <c r="D30" s="69">
        <v>380</v>
      </c>
      <c r="E30" s="74"/>
      <c r="F30" s="28">
        <f t="shared" si="2"/>
        <v>0</v>
      </c>
    </row>
    <row r="31" spans="2:6" ht="15.75" thickBot="1" x14ac:dyDescent="0.3">
      <c r="B31" s="9" t="s">
        <v>28</v>
      </c>
      <c r="C31" s="10">
        <v>10</v>
      </c>
      <c r="D31" s="67">
        <v>187.3312</v>
      </c>
      <c r="E31" s="75"/>
      <c r="F31" s="29">
        <f t="shared" si="2"/>
        <v>0</v>
      </c>
    </row>
    <row r="32" spans="2:6" ht="15.75" thickBot="1" x14ac:dyDescent="0.3">
      <c r="B32" s="26" t="s">
        <v>29</v>
      </c>
      <c r="C32" s="33">
        <v>130</v>
      </c>
      <c r="D32" s="69">
        <v>30</v>
      </c>
      <c r="E32" s="74"/>
      <c r="F32" s="28">
        <f t="shared" si="2"/>
        <v>0</v>
      </c>
    </row>
    <row r="33" spans="2:6" ht="15.75" thickBot="1" x14ac:dyDescent="0.3">
      <c r="B33" s="9" t="s">
        <v>30</v>
      </c>
      <c r="C33" s="10">
        <v>80</v>
      </c>
      <c r="D33" s="67">
        <v>16</v>
      </c>
      <c r="E33" s="75"/>
      <c r="F33" s="29">
        <f t="shared" si="2"/>
        <v>0</v>
      </c>
    </row>
    <row r="34" spans="2:6" ht="15.75" thickBot="1" x14ac:dyDescent="0.3">
      <c r="B34" s="26" t="s">
        <v>9</v>
      </c>
      <c r="C34" s="33">
        <v>25</v>
      </c>
      <c r="D34" s="69">
        <v>266.31700000000001</v>
      </c>
      <c r="E34" s="74"/>
      <c r="F34" s="28">
        <f t="shared" si="2"/>
        <v>0</v>
      </c>
    </row>
    <row r="35" spans="2:6" ht="15.75" thickBot="1" x14ac:dyDescent="0.3">
      <c r="B35" s="9" t="s">
        <v>31</v>
      </c>
      <c r="C35" s="10">
        <v>5</v>
      </c>
      <c r="D35" s="67">
        <v>255.94400000000002</v>
      </c>
      <c r="E35" s="75"/>
      <c r="F35" s="29">
        <f t="shared" si="2"/>
        <v>0</v>
      </c>
    </row>
    <row r="36" spans="2:6" ht="15.75" thickBot="1" x14ac:dyDescent="0.3">
      <c r="B36" s="26" t="s">
        <v>32</v>
      </c>
      <c r="C36" s="33">
        <v>5</v>
      </c>
      <c r="D36" s="69">
        <v>514.64</v>
      </c>
      <c r="E36" s="74"/>
      <c r="F36" s="28">
        <f t="shared" si="2"/>
        <v>0</v>
      </c>
    </row>
    <row r="37" spans="2:6" ht="15.75" thickBot="1" x14ac:dyDescent="0.3">
      <c r="B37" s="9" t="s">
        <v>33</v>
      </c>
      <c r="C37" s="10">
        <v>5</v>
      </c>
      <c r="D37" s="67">
        <v>107.37440000000001</v>
      </c>
      <c r="E37" s="75"/>
      <c r="F37" s="29">
        <f t="shared" si="2"/>
        <v>0</v>
      </c>
    </row>
    <row r="38" spans="2:6" ht="15.75" thickBot="1" x14ac:dyDescent="0.3">
      <c r="B38" s="30" t="s">
        <v>34</v>
      </c>
      <c r="C38" s="34">
        <v>10</v>
      </c>
      <c r="D38" s="71">
        <v>18</v>
      </c>
      <c r="E38" s="77"/>
      <c r="F38" s="32">
        <f t="shared" si="2"/>
        <v>0</v>
      </c>
    </row>
    <row r="39" spans="2:6" ht="16.5" thickBot="1" x14ac:dyDescent="0.3">
      <c r="B39" s="24" t="s">
        <v>35</v>
      </c>
      <c r="C39" s="25"/>
      <c r="D39" s="25"/>
      <c r="E39" s="25"/>
      <c r="F39" s="50"/>
    </row>
    <row r="40" spans="2:6" ht="15.75" thickBot="1" x14ac:dyDescent="0.3">
      <c r="B40" s="26" t="s">
        <v>36</v>
      </c>
      <c r="C40" s="27">
        <v>5</v>
      </c>
      <c r="D40" s="69">
        <v>8.041599999999999</v>
      </c>
      <c r="E40" s="74"/>
      <c r="F40" s="28">
        <f t="shared" ref="F40:F49" si="3">C40*E40</f>
        <v>0</v>
      </c>
    </row>
    <row r="41" spans="2:6" ht="15.75" thickBot="1" x14ac:dyDescent="0.3">
      <c r="B41" s="9" t="s">
        <v>37</v>
      </c>
      <c r="C41" s="10">
        <v>5</v>
      </c>
      <c r="D41" s="67">
        <v>36.983999999999995</v>
      </c>
      <c r="E41" s="75"/>
      <c r="F41" s="29">
        <f t="shared" si="3"/>
        <v>0</v>
      </c>
    </row>
    <row r="42" spans="2:6" ht="15.75" thickBot="1" x14ac:dyDescent="0.3">
      <c r="B42" s="26" t="s">
        <v>38</v>
      </c>
      <c r="C42" s="27">
        <v>5</v>
      </c>
      <c r="D42" s="69">
        <v>22.1388</v>
      </c>
      <c r="E42" s="74"/>
      <c r="F42" s="28">
        <f t="shared" si="3"/>
        <v>0</v>
      </c>
    </row>
    <row r="43" spans="2:6" ht="15.75" thickBot="1" x14ac:dyDescent="0.3">
      <c r="B43" s="9" t="s">
        <v>39</v>
      </c>
      <c r="C43" s="10">
        <v>5</v>
      </c>
      <c r="D43" s="67">
        <v>63.25</v>
      </c>
      <c r="E43" s="75"/>
      <c r="F43" s="29">
        <f t="shared" si="3"/>
        <v>0</v>
      </c>
    </row>
    <row r="44" spans="2:6" ht="15.75" thickBot="1" x14ac:dyDescent="0.3">
      <c r="B44" s="26" t="s">
        <v>40</v>
      </c>
      <c r="C44" s="27">
        <v>5</v>
      </c>
      <c r="D44" s="69">
        <v>44.379800000000003</v>
      </c>
      <c r="E44" s="74"/>
      <c r="F44" s="28">
        <f t="shared" si="3"/>
        <v>0</v>
      </c>
    </row>
    <row r="45" spans="2:6" ht="15.75" thickBot="1" x14ac:dyDescent="0.3">
      <c r="B45" s="9" t="s">
        <v>41</v>
      </c>
      <c r="C45" s="10">
        <v>5</v>
      </c>
      <c r="D45" s="67">
        <v>35.124000000000002</v>
      </c>
      <c r="E45" s="75"/>
      <c r="F45" s="29">
        <f t="shared" si="3"/>
        <v>0</v>
      </c>
    </row>
    <row r="46" spans="2:6" ht="15.75" thickBot="1" x14ac:dyDescent="0.3">
      <c r="B46" s="26" t="s">
        <v>42</v>
      </c>
      <c r="C46" s="27">
        <v>5</v>
      </c>
      <c r="D46" s="69">
        <v>26.841000000000001</v>
      </c>
      <c r="E46" s="74"/>
      <c r="F46" s="28">
        <f t="shared" si="3"/>
        <v>0</v>
      </c>
    </row>
    <row r="47" spans="2:6" ht="15.75" thickBot="1" x14ac:dyDescent="0.3">
      <c r="B47" s="9" t="s">
        <v>43</v>
      </c>
      <c r="C47" s="10">
        <v>5</v>
      </c>
      <c r="D47" s="67">
        <v>11.872</v>
      </c>
      <c r="E47" s="75"/>
      <c r="F47" s="29">
        <f t="shared" si="3"/>
        <v>0</v>
      </c>
    </row>
    <row r="48" spans="2:6" ht="15.75" thickBot="1" x14ac:dyDescent="0.3">
      <c r="B48" s="26" t="s">
        <v>44</v>
      </c>
      <c r="C48" s="27">
        <v>5</v>
      </c>
      <c r="D48" s="69">
        <v>337.44</v>
      </c>
      <c r="E48" s="74"/>
      <c r="F48" s="28">
        <f t="shared" si="3"/>
        <v>0</v>
      </c>
    </row>
    <row r="49" spans="2:6" ht="26.25" thickBot="1" x14ac:dyDescent="0.3">
      <c r="B49" s="5" t="s">
        <v>45</v>
      </c>
      <c r="C49" s="4">
        <v>5</v>
      </c>
      <c r="D49" s="70">
        <v>50.776399999999995</v>
      </c>
      <c r="E49" s="73"/>
      <c r="F49" s="23">
        <f t="shared" si="3"/>
        <v>0</v>
      </c>
    </row>
    <row r="50" spans="2:6" ht="16.5" thickBot="1" x14ac:dyDescent="0.3">
      <c r="B50" s="24" t="s">
        <v>46</v>
      </c>
      <c r="C50" s="25"/>
      <c r="D50" s="25"/>
      <c r="E50" s="25"/>
      <c r="F50" s="50"/>
    </row>
    <row r="51" spans="2:6" ht="36" customHeight="1" thickBot="1" x14ac:dyDescent="0.3">
      <c r="B51" s="6" t="s">
        <v>47</v>
      </c>
      <c r="C51" s="37"/>
      <c r="D51" s="37"/>
      <c r="E51" s="37"/>
      <c r="F51" s="61"/>
    </row>
    <row r="52" spans="2:6" ht="15.75" thickBot="1" x14ac:dyDescent="0.3">
      <c r="B52" s="26" t="s">
        <v>48</v>
      </c>
      <c r="C52" s="35">
        <v>12</v>
      </c>
      <c r="D52" s="69">
        <v>300.60629999999998</v>
      </c>
      <c r="E52" s="74"/>
      <c r="F52" s="28">
        <f t="shared" ref="F52:F60" si="4">C52*E52</f>
        <v>0</v>
      </c>
    </row>
    <row r="53" spans="2:6" ht="15.75" thickBot="1" x14ac:dyDescent="0.3">
      <c r="B53" s="9" t="s">
        <v>49</v>
      </c>
      <c r="C53" s="16">
        <v>5</v>
      </c>
      <c r="D53" s="67">
        <v>375.72</v>
      </c>
      <c r="E53" s="75"/>
      <c r="F53" s="29">
        <f t="shared" si="4"/>
        <v>0</v>
      </c>
    </row>
    <row r="54" spans="2:6" ht="15.75" thickBot="1" x14ac:dyDescent="0.3">
      <c r="B54" s="26" t="s">
        <v>50</v>
      </c>
      <c r="C54" s="35">
        <v>12</v>
      </c>
      <c r="D54" s="69">
        <v>488.46629999999999</v>
      </c>
      <c r="E54" s="74"/>
      <c r="F54" s="28">
        <f t="shared" si="4"/>
        <v>0</v>
      </c>
    </row>
    <row r="55" spans="2:6" ht="15.75" thickBot="1" x14ac:dyDescent="0.3">
      <c r="B55" s="9" t="s">
        <v>51</v>
      </c>
      <c r="C55" s="16">
        <v>15</v>
      </c>
      <c r="D55" s="67">
        <v>634.99710000000005</v>
      </c>
      <c r="E55" s="75"/>
      <c r="F55" s="29">
        <f t="shared" si="4"/>
        <v>0</v>
      </c>
    </row>
    <row r="56" spans="2:6" ht="15.75" thickBot="1" x14ac:dyDescent="0.3">
      <c r="B56" s="26" t="s">
        <v>52</v>
      </c>
      <c r="C56" s="35">
        <v>12</v>
      </c>
      <c r="D56" s="69">
        <v>688.71899999999994</v>
      </c>
      <c r="E56" s="74"/>
      <c r="F56" s="28">
        <f t="shared" si="4"/>
        <v>0</v>
      </c>
    </row>
    <row r="57" spans="2:6" ht="15.75" thickBot="1" x14ac:dyDescent="0.3">
      <c r="B57" s="9" t="s">
        <v>53</v>
      </c>
      <c r="C57" s="16">
        <v>8</v>
      </c>
      <c r="D57" s="67">
        <v>779.66950000000008</v>
      </c>
      <c r="E57" s="75"/>
      <c r="F57" s="29">
        <f t="shared" si="4"/>
        <v>0</v>
      </c>
    </row>
    <row r="58" spans="2:6" ht="15.75" thickBot="1" x14ac:dyDescent="0.3">
      <c r="B58" s="26" t="s">
        <v>54</v>
      </c>
      <c r="C58" s="35">
        <v>35</v>
      </c>
      <c r="D58" s="69">
        <v>857.64149999999995</v>
      </c>
      <c r="E58" s="74"/>
      <c r="F58" s="28">
        <f t="shared" si="4"/>
        <v>0</v>
      </c>
    </row>
    <row r="59" spans="2:6" ht="15.75" thickBot="1" x14ac:dyDescent="0.3">
      <c r="B59" s="9" t="s">
        <v>55</v>
      </c>
      <c r="C59" s="16">
        <v>8</v>
      </c>
      <c r="D59" s="67">
        <v>974.59950000000003</v>
      </c>
      <c r="E59" s="75"/>
      <c r="F59" s="29">
        <f t="shared" si="4"/>
        <v>0</v>
      </c>
    </row>
    <row r="60" spans="2:6" ht="15.75" thickBot="1" x14ac:dyDescent="0.3">
      <c r="B60" s="30" t="s">
        <v>56</v>
      </c>
      <c r="C60" s="36">
        <v>8</v>
      </c>
      <c r="D60" s="69">
        <v>1156.5105999999998</v>
      </c>
      <c r="E60" s="77"/>
      <c r="F60" s="32">
        <f t="shared" si="4"/>
        <v>0</v>
      </c>
    </row>
    <row r="61" spans="2:6" ht="15.75" thickBot="1" x14ac:dyDescent="0.3">
      <c r="B61" s="6" t="s">
        <v>57</v>
      </c>
      <c r="C61" s="37"/>
      <c r="D61" s="37"/>
      <c r="E61" s="37"/>
      <c r="F61" s="61"/>
    </row>
    <row r="62" spans="2:6" ht="15.75" thickBot="1" x14ac:dyDescent="0.3">
      <c r="B62" s="26" t="s">
        <v>58</v>
      </c>
      <c r="C62" s="35">
        <v>8</v>
      </c>
      <c r="D62" s="66">
        <v>371.69874000000004</v>
      </c>
      <c r="E62" s="74"/>
      <c r="F62" s="28">
        <f t="shared" ref="F62:F66" si="5">C62*E62</f>
        <v>0</v>
      </c>
    </row>
    <row r="63" spans="2:6" ht="15.75" thickBot="1" x14ac:dyDescent="0.3">
      <c r="B63" s="9" t="s">
        <v>59</v>
      </c>
      <c r="C63" s="16">
        <v>8</v>
      </c>
      <c r="D63" s="68">
        <v>660.79455000000007</v>
      </c>
      <c r="E63" s="75"/>
      <c r="F63" s="29">
        <f t="shared" si="5"/>
        <v>0</v>
      </c>
    </row>
    <row r="64" spans="2:6" ht="15.75" thickBot="1" x14ac:dyDescent="0.3">
      <c r="B64" s="26" t="s">
        <v>60</v>
      </c>
      <c r="C64" s="35">
        <v>35</v>
      </c>
      <c r="D64" s="66">
        <v>825.99399000000005</v>
      </c>
      <c r="E64" s="74"/>
      <c r="F64" s="28">
        <f t="shared" si="5"/>
        <v>0</v>
      </c>
    </row>
    <row r="65" spans="2:6" ht="15.75" thickBot="1" x14ac:dyDescent="0.3">
      <c r="B65" s="9" t="s">
        <v>61</v>
      </c>
      <c r="C65" s="16">
        <v>8</v>
      </c>
      <c r="D65" s="68">
        <v>1238.9925900000001</v>
      </c>
      <c r="E65" s="75"/>
      <c r="F65" s="29">
        <f t="shared" si="5"/>
        <v>0</v>
      </c>
    </row>
    <row r="66" spans="2:6" ht="15.75" thickBot="1" x14ac:dyDescent="0.3">
      <c r="B66" s="26" t="s">
        <v>62</v>
      </c>
      <c r="C66" s="35">
        <v>8</v>
      </c>
      <c r="D66" s="66">
        <v>1651.99119</v>
      </c>
      <c r="E66" s="74"/>
      <c r="F66" s="28">
        <f t="shared" si="5"/>
        <v>0</v>
      </c>
    </row>
    <row r="67" spans="2:6" ht="15" customHeight="1" x14ac:dyDescent="0.25">
      <c r="B67" s="7" t="s">
        <v>63</v>
      </c>
      <c r="C67" s="62"/>
      <c r="D67" s="62"/>
      <c r="E67" s="62"/>
      <c r="F67" s="63"/>
    </row>
    <row r="68" spans="2:6" ht="15.75" thickBot="1" x14ac:dyDescent="0.3">
      <c r="B68" s="8"/>
      <c r="C68" s="64"/>
      <c r="D68" s="64"/>
      <c r="E68" s="64"/>
      <c r="F68" s="65"/>
    </row>
    <row r="69" spans="2:6" ht="15.75" thickBot="1" x14ac:dyDescent="0.3">
      <c r="B69" s="26" t="s">
        <v>64</v>
      </c>
      <c r="C69" s="35">
        <v>1</v>
      </c>
      <c r="D69" s="66">
        <v>137.6662</v>
      </c>
      <c r="E69" s="74"/>
      <c r="F69" s="28">
        <f t="shared" ref="F69:F77" si="6">C69*E69</f>
        <v>0</v>
      </c>
    </row>
    <row r="70" spans="2:6" ht="15.75" thickBot="1" x14ac:dyDescent="0.3">
      <c r="B70" s="9" t="s">
        <v>65</v>
      </c>
      <c r="C70" s="16">
        <v>1</v>
      </c>
      <c r="D70" s="68">
        <v>412.99860000000001</v>
      </c>
      <c r="E70" s="75"/>
      <c r="F70" s="29">
        <f t="shared" si="6"/>
        <v>0</v>
      </c>
    </row>
    <row r="71" spans="2:6" ht="15.75" thickBot="1" x14ac:dyDescent="0.3">
      <c r="B71" s="26" t="s">
        <v>66</v>
      </c>
      <c r="C71" s="35">
        <v>12</v>
      </c>
      <c r="D71" s="66">
        <v>757.16409999999996</v>
      </c>
      <c r="E71" s="74"/>
      <c r="F71" s="28">
        <f t="shared" si="6"/>
        <v>0</v>
      </c>
    </row>
    <row r="72" spans="2:6" ht="15.75" thickBot="1" x14ac:dyDescent="0.3">
      <c r="B72" s="9" t="s">
        <v>67</v>
      </c>
      <c r="C72" s="16">
        <v>20</v>
      </c>
      <c r="D72" s="68">
        <v>1032.4965</v>
      </c>
      <c r="E72" s="75"/>
      <c r="F72" s="29">
        <f t="shared" si="6"/>
        <v>0</v>
      </c>
    </row>
    <row r="73" spans="2:6" ht="15.75" thickBot="1" x14ac:dyDescent="0.3">
      <c r="B73" s="26" t="s">
        <v>68</v>
      </c>
      <c r="C73" s="35">
        <v>20</v>
      </c>
      <c r="D73" s="66">
        <v>1238.9958000000001</v>
      </c>
      <c r="E73" s="74"/>
      <c r="F73" s="28">
        <f t="shared" si="6"/>
        <v>0</v>
      </c>
    </row>
    <row r="74" spans="2:6" ht="15.75" thickBot="1" x14ac:dyDescent="0.3">
      <c r="B74" s="9" t="s">
        <v>69</v>
      </c>
      <c r="C74" s="16">
        <v>8</v>
      </c>
      <c r="D74" s="68">
        <v>2202.6485000000002</v>
      </c>
      <c r="E74" s="75"/>
      <c r="F74" s="29">
        <f t="shared" si="6"/>
        <v>0</v>
      </c>
    </row>
    <row r="75" spans="2:6" ht="15.75" thickBot="1" x14ac:dyDescent="0.3">
      <c r="B75" s="26" t="s">
        <v>70</v>
      </c>
      <c r="C75" s="35">
        <v>35</v>
      </c>
      <c r="D75" s="66">
        <v>2753.3133000000003</v>
      </c>
      <c r="E75" s="74"/>
      <c r="F75" s="28">
        <f t="shared" si="6"/>
        <v>0</v>
      </c>
    </row>
    <row r="76" spans="2:6" ht="15.75" thickBot="1" x14ac:dyDescent="0.3">
      <c r="B76" s="9" t="s">
        <v>71</v>
      </c>
      <c r="C76" s="16">
        <v>10</v>
      </c>
      <c r="D76" s="68">
        <v>4129.9753000000001</v>
      </c>
      <c r="E76" s="75"/>
      <c r="F76" s="29">
        <f t="shared" si="6"/>
        <v>0</v>
      </c>
    </row>
    <row r="77" spans="2:6" ht="15.75" thickBot="1" x14ac:dyDescent="0.3">
      <c r="B77" s="26" t="s">
        <v>72</v>
      </c>
      <c r="C77" s="35">
        <v>8</v>
      </c>
      <c r="D77" s="66">
        <v>5506.6373000000003</v>
      </c>
      <c r="E77" s="74"/>
      <c r="F77" s="28">
        <f t="shared" si="6"/>
        <v>0</v>
      </c>
    </row>
    <row r="78" spans="2:6" ht="15.75" thickBot="1" x14ac:dyDescent="0.3">
      <c r="B78" s="6" t="s">
        <v>73</v>
      </c>
      <c r="C78" s="37"/>
      <c r="D78" s="37"/>
      <c r="E78" s="37"/>
      <c r="F78" s="61"/>
    </row>
    <row r="79" spans="2:6" ht="15.75" thickBot="1" x14ac:dyDescent="0.3">
      <c r="B79" s="26" t="s">
        <v>74</v>
      </c>
      <c r="C79" s="35">
        <v>8</v>
      </c>
      <c r="D79" s="66">
        <v>152.0454</v>
      </c>
      <c r="E79" s="74"/>
      <c r="F79" s="28">
        <f t="shared" ref="F79:F87" si="7">C79*E79</f>
        <v>0</v>
      </c>
    </row>
    <row r="80" spans="2:6" ht="15.75" thickBot="1" x14ac:dyDescent="0.3">
      <c r="B80" s="9" t="s">
        <v>75</v>
      </c>
      <c r="C80" s="16">
        <v>5</v>
      </c>
      <c r="D80" s="68">
        <v>233.9059</v>
      </c>
      <c r="E80" s="75"/>
      <c r="F80" s="29">
        <f t="shared" si="7"/>
        <v>0</v>
      </c>
    </row>
    <row r="81" spans="2:6" ht="15.75" thickBot="1" x14ac:dyDescent="0.3">
      <c r="B81" s="26" t="s">
        <v>76</v>
      </c>
      <c r="C81" s="35">
        <v>25</v>
      </c>
      <c r="D81" s="66">
        <v>389.83980000000003</v>
      </c>
      <c r="E81" s="74"/>
      <c r="F81" s="28">
        <f t="shared" si="7"/>
        <v>0</v>
      </c>
    </row>
    <row r="82" spans="2:6" ht="15.75" thickBot="1" x14ac:dyDescent="0.3">
      <c r="B82" s="9" t="s">
        <v>77</v>
      </c>
      <c r="C82" s="16">
        <v>15</v>
      </c>
      <c r="D82" s="68">
        <v>454.81310000000002</v>
      </c>
      <c r="E82" s="75"/>
      <c r="F82" s="29">
        <f t="shared" si="7"/>
        <v>0</v>
      </c>
    </row>
    <row r="83" spans="2:6" ht="15.75" thickBot="1" x14ac:dyDescent="0.3">
      <c r="B83" s="26" t="s">
        <v>78</v>
      </c>
      <c r="C83" s="35">
        <v>40</v>
      </c>
      <c r="D83" s="66">
        <v>519.78639999999996</v>
      </c>
      <c r="E83" s="74"/>
      <c r="F83" s="28">
        <f t="shared" si="7"/>
        <v>0</v>
      </c>
    </row>
    <row r="84" spans="2:6" ht="15.75" thickBot="1" x14ac:dyDescent="0.3">
      <c r="B84" s="9" t="s">
        <v>79</v>
      </c>
      <c r="C84" s="16">
        <v>6</v>
      </c>
      <c r="D84" s="68">
        <v>649.73299999999995</v>
      </c>
      <c r="E84" s="75"/>
      <c r="F84" s="29">
        <f t="shared" si="7"/>
        <v>0</v>
      </c>
    </row>
    <row r="85" spans="2:6" ht="15.75" thickBot="1" x14ac:dyDescent="0.3">
      <c r="B85" s="26" t="s">
        <v>80</v>
      </c>
      <c r="C85" s="35">
        <v>8</v>
      </c>
      <c r="D85" s="66">
        <v>909.62620000000004</v>
      </c>
      <c r="E85" s="74"/>
      <c r="F85" s="28">
        <f t="shared" si="7"/>
        <v>0</v>
      </c>
    </row>
    <row r="86" spans="2:6" ht="15.75" thickBot="1" x14ac:dyDescent="0.3">
      <c r="B86" s="9" t="s">
        <v>81</v>
      </c>
      <c r="C86" s="16">
        <v>3</v>
      </c>
      <c r="D86" s="68">
        <v>1039.5727999999999</v>
      </c>
      <c r="E86" s="75"/>
      <c r="F86" s="29">
        <f t="shared" si="7"/>
        <v>0</v>
      </c>
    </row>
    <row r="87" spans="2:6" ht="15.75" thickBot="1" x14ac:dyDescent="0.3">
      <c r="B87" s="26" t="s">
        <v>82</v>
      </c>
      <c r="C87" s="35">
        <v>3</v>
      </c>
      <c r="D87" s="66">
        <v>1299.4659999999999</v>
      </c>
      <c r="E87" s="74"/>
      <c r="F87" s="28">
        <f t="shared" si="7"/>
        <v>0</v>
      </c>
    </row>
    <row r="88" spans="2:6" ht="15.75" thickBot="1" x14ac:dyDescent="0.3">
      <c r="B88" s="6" t="s">
        <v>83</v>
      </c>
      <c r="C88" s="37"/>
      <c r="D88" s="37"/>
      <c r="E88" s="37"/>
      <c r="F88" s="38"/>
    </row>
    <row r="89" spans="2:6" ht="15.75" thickBot="1" x14ac:dyDescent="0.3">
      <c r="B89" s="26" t="s">
        <v>84</v>
      </c>
      <c r="C89" s="35">
        <v>180</v>
      </c>
      <c r="D89" s="66">
        <v>214.65530000000001</v>
      </c>
      <c r="E89" s="74"/>
      <c r="F89" s="28">
        <f t="shared" ref="F89:F92" si="8">C89*E89</f>
        <v>0</v>
      </c>
    </row>
    <row r="90" spans="2:6" ht="15.75" thickBot="1" x14ac:dyDescent="0.3">
      <c r="B90" s="9" t="s">
        <v>85</v>
      </c>
      <c r="C90" s="16">
        <v>19</v>
      </c>
      <c r="D90" s="67">
        <v>779.66950000000008</v>
      </c>
      <c r="E90" s="75"/>
      <c r="F90" s="29">
        <f t="shared" si="8"/>
        <v>0</v>
      </c>
    </row>
    <row r="91" spans="2:6" ht="15.75" thickBot="1" x14ac:dyDescent="0.3">
      <c r="B91" s="26" t="s">
        <v>86</v>
      </c>
      <c r="C91" s="35">
        <v>70</v>
      </c>
      <c r="D91" s="66">
        <v>158.52960000000002</v>
      </c>
      <c r="E91" s="74"/>
      <c r="F91" s="28">
        <f t="shared" si="8"/>
        <v>0</v>
      </c>
    </row>
    <row r="92" spans="2:6" ht="51.75" thickBot="1" x14ac:dyDescent="0.3">
      <c r="B92" s="9" t="s">
        <v>87</v>
      </c>
      <c r="C92" s="16">
        <v>115</v>
      </c>
      <c r="D92" s="67">
        <v>221.9385</v>
      </c>
      <c r="E92" s="75"/>
      <c r="F92" s="29">
        <f t="shared" si="8"/>
        <v>0</v>
      </c>
    </row>
    <row r="93" spans="2:6" ht="15.75" thickBot="1" x14ac:dyDescent="0.3">
      <c r="B93" s="39"/>
      <c r="C93" s="39"/>
      <c r="D93" s="39"/>
      <c r="E93" s="40" t="s">
        <v>88</v>
      </c>
      <c r="F93" s="41">
        <f>SUM(F8:F92)</f>
        <v>0</v>
      </c>
    </row>
    <row r="94" spans="2:6" ht="15.75" thickBot="1" x14ac:dyDescent="0.3">
      <c r="B94" s="39"/>
      <c r="C94" s="39"/>
      <c r="D94" s="39"/>
      <c r="E94" s="39"/>
      <c r="F94" s="39"/>
    </row>
    <row r="95" spans="2:6" ht="15.75" thickBot="1" x14ac:dyDescent="0.3">
      <c r="B95" s="39"/>
      <c r="C95" s="18" t="s">
        <v>93</v>
      </c>
      <c r="D95" s="19"/>
      <c r="E95" s="19"/>
      <c r="F95" s="20"/>
    </row>
    <row r="96" spans="2:6" ht="26.25" thickBot="1" x14ac:dyDescent="0.3">
      <c r="B96" s="17" t="s">
        <v>89</v>
      </c>
      <c r="C96" s="42">
        <v>67742.490000000005</v>
      </c>
      <c r="D96" s="42"/>
      <c r="E96" s="42"/>
      <c r="F96" s="43"/>
    </row>
    <row r="97" spans="2:6" ht="15.75" thickBot="1" x14ac:dyDescent="0.3">
      <c r="B97" s="11" t="s">
        <v>90</v>
      </c>
      <c r="C97" s="44">
        <v>67127.91</v>
      </c>
      <c r="D97" s="45"/>
      <c r="E97" s="45"/>
      <c r="F97" s="46"/>
    </row>
    <row r="98" spans="2:6" s="22" customFormat="1" ht="15.75" thickBot="1" x14ac:dyDescent="0.3">
      <c r="B98" s="39"/>
      <c r="C98" s="39"/>
      <c r="D98" s="39"/>
      <c r="E98" s="39"/>
      <c r="F98" s="39"/>
    </row>
    <row r="99" spans="2:6" s="22" customFormat="1" ht="24" thickBot="1" x14ac:dyDescent="0.3">
      <c r="B99" s="12" t="s">
        <v>91</v>
      </c>
      <c r="C99" s="13"/>
      <c r="D99" s="13"/>
      <c r="E99" s="13"/>
      <c r="F99" s="14"/>
    </row>
    <row r="100" spans="2:6" s="22" customFormat="1" ht="45.75" thickBot="1" x14ac:dyDescent="0.3">
      <c r="B100" s="15" t="s">
        <v>92</v>
      </c>
      <c r="C100" s="47">
        <f>F93+C96+C97</f>
        <v>134870.40000000002</v>
      </c>
      <c r="D100" s="48"/>
      <c r="E100" s="48"/>
      <c r="F100" s="49"/>
    </row>
  </sheetData>
  <sheetProtection algorithmName="SHA-512" hashValue="kgHvbQaIUW0xnE2hzaGjeDhz8jWhpRBYOZURtQDEAZag78uuGekK1vGL8VTZDargSfHpXBkW0bfHUYqi2fSvZw==" saltValue="llblzJNgtPxBulmw7mZppg==" spinCount="100000" sheet="1" objects="1" scenarios="1"/>
  <mergeCells count="17">
    <mergeCell ref="B39:F39"/>
    <mergeCell ref="B50:F50"/>
    <mergeCell ref="B3:F4"/>
    <mergeCell ref="B99:F99"/>
    <mergeCell ref="C100:F100"/>
    <mergeCell ref="C95:F95"/>
    <mergeCell ref="C96:F96"/>
    <mergeCell ref="C97:F97"/>
    <mergeCell ref="B51:F51"/>
    <mergeCell ref="B61:F61"/>
    <mergeCell ref="B67:F68"/>
    <mergeCell ref="B78:F78"/>
    <mergeCell ref="B88:F88"/>
    <mergeCell ref="B9:F9"/>
    <mergeCell ref="B14:F14"/>
    <mergeCell ref="B18:F18"/>
    <mergeCell ref="B20:F20"/>
  </mergeCells>
  <dataValidations count="1">
    <dataValidation type="decimal" operator="lessThanOrEqual" allowBlank="1" showInputMessage="1" showErrorMessage="1" errorTitle="ERROR" error="IMPORTE OFERTADO SUPERIOR A PRECIO MÁX. UNITARIO" promptTitle="ERROR" sqref="E8 E10:E13 E15:E17 E19 E21:E38 E40:E49 E52:E60 E62:E66 E69:E77 E79:E87 E89:E92" xr:uid="{C093E021-BF81-4595-98C1-CCE9A4DE4567}">
      <formula1>D8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2026-05-08T11:07:42Z</dcterms:created>
  <dcterms:modified xsi:type="dcterms:W3CDTF">2026-05-08T11:53:41Z</dcterms:modified>
</cp:coreProperties>
</file>