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F:\LICITACIONES\Licitaciones 2025\CS-2025 5101 0021 Servicio Hospitalario Granada\PLIEGOS\"/>
    </mc:Choice>
  </mc:AlternateContent>
  <xr:revisionPtr revIDLastSave="0" documentId="13_ncr:1_{8FCAB9A6-66B4-4997-8966-641B1D98A311}" xr6:coauthVersionLast="47" xr6:coauthVersionMax="47" xr10:uidLastSave="{00000000-0000-0000-0000-000000000000}"/>
  <bookViews>
    <workbookView xWindow="28680" yWindow="-120" windowWidth="29040" windowHeight="15840" xr2:uid="{BF4EC545-AB1F-43E2-920C-4445677DD6FD}"/>
  </bookViews>
  <sheets>
    <sheet name="ANEXO 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3" i="1" l="1"/>
  <c r="G52" i="1"/>
  <c r="G51" i="1"/>
  <c r="G49" i="1"/>
  <c r="G48" i="1"/>
  <c r="G47" i="1"/>
  <c r="G46" i="1"/>
  <c r="G45" i="1"/>
  <c r="G43" i="1"/>
  <c r="G42" i="1"/>
  <c r="G41" i="1"/>
  <c r="G40" i="1"/>
  <c r="G39" i="1"/>
  <c r="G38" i="1"/>
  <c r="G37" i="1"/>
  <c r="G36" i="1"/>
  <c r="G34" i="1"/>
  <c r="G33" i="1"/>
  <c r="G32" i="1"/>
  <c r="G31" i="1"/>
  <c r="G30" i="1"/>
  <c r="G29" i="1"/>
  <c r="G28" i="1"/>
  <c r="G27" i="1"/>
  <c r="G25" i="1"/>
  <c r="G24" i="1"/>
  <c r="G23" i="1"/>
  <c r="G22" i="1"/>
  <c r="G21" i="1"/>
  <c r="G20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54" i="1" l="1"/>
  <c r="D67" i="1" s="1"/>
</calcChain>
</file>

<file path=xl/sharedStrings.xml><?xml version="1.0" encoding="utf-8"?>
<sst xmlns="http://schemas.openxmlformats.org/spreadsheetml/2006/main" count="56" uniqueCount="56">
  <si>
    <t xml:space="preserve"> (A)Estimación consumo 1 año</t>
  </si>
  <si>
    <t>(B) Precio Max Unitario</t>
  </si>
  <si>
    <t>(C)Oferta economica unitaria</t>
  </si>
  <si>
    <t>Precio contrato (C*A)</t>
  </si>
  <si>
    <t>ASISTENCIA URGENCIAS</t>
  </si>
  <si>
    <t>FORFAIT URGENCIAS</t>
  </si>
  <si>
    <t>CONSULTA ESPECIALISTA</t>
  </si>
  <si>
    <t>REVISION ESPECIALISTA</t>
  </si>
  <si>
    <t>ELECTROMIOGRAMA</t>
  </si>
  <si>
    <t>CONSULTA ENFERMERIA</t>
  </si>
  <si>
    <t>RX</t>
  </si>
  <si>
    <t>GAMMAGRAFIA OSEA</t>
  </si>
  <si>
    <t>ESPIROMETRÍA SIMPLE</t>
  </si>
  <si>
    <t>ECO DOPPLER COLOR</t>
  </si>
  <si>
    <t>ERGOMETRÍA</t>
  </si>
  <si>
    <t>TAC</t>
  </si>
  <si>
    <t>RMN</t>
  </si>
  <si>
    <t>ECOGRAFÍA</t>
  </si>
  <si>
    <t>INTERVENCIONES QUIRURGICAS</t>
  </si>
  <si>
    <t>ANESTESIA GRUPO I</t>
  </si>
  <si>
    <t>ANESTESIA GRUPO II</t>
  </si>
  <si>
    <t>ANESTESIA GRUPO III</t>
  </si>
  <si>
    <t>ANESTESIA GRUPO IV</t>
  </si>
  <si>
    <t>ANESTESIA GRUPO V</t>
  </si>
  <si>
    <t>ANESTESIA GRUPO VI</t>
  </si>
  <si>
    <t>I.I.Q.Q. GRUPO I</t>
  </si>
  <si>
    <t>I.I.Q.Q. GRUPO II</t>
  </si>
  <si>
    <t>I.I.Q.Q. GRUPO III</t>
  </si>
  <si>
    <t>I.I.Q.Q. GRUPO IV</t>
  </si>
  <si>
    <t>I.I.Q.Q. GRUPO V</t>
  </si>
  <si>
    <t>I.I.Q.Q. GRUPO VI</t>
  </si>
  <si>
    <t>I.I.Q.Q. GRUPO VII</t>
  </si>
  <si>
    <t>I.I.Q.Q. GRUPO VIII</t>
  </si>
  <si>
    <t>AYUDANTIA GRUPO I</t>
  </si>
  <si>
    <t>AYUDANTIA GRUPO II</t>
  </si>
  <si>
    <t>AYUDANTIA GRUPO III</t>
  </si>
  <si>
    <t>AYUDANTIA GRUPO IV</t>
  </si>
  <si>
    <t>AYUDANTIA GRUPO V</t>
  </si>
  <si>
    <t>AYUDANTIA GRUPO VI</t>
  </si>
  <si>
    <t>AYUDANTIA GRUPO VII</t>
  </si>
  <si>
    <t>AYUDANTIA GRUPO VIII</t>
  </si>
  <si>
    <t>DERECHOS QUIROFANO 45 MIN</t>
  </si>
  <si>
    <t>DERECHOS QUIROFANO 1 H</t>
  </si>
  <si>
    <t>DERECHOS QUIROFANO 2 H</t>
  </si>
  <si>
    <t>DERECHOS QUIROFANO MAS 2 H</t>
  </si>
  <si>
    <t>SALA REANIMACIÓN</t>
  </si>
  <si>
    <t>ESTANCIA EN PLANTA</t>
  </si>
  <si>
    <t>ESTANCIA EN UCI</t>
  </si>
  <si>
    <t>HOSPITAL DE DIA</t>
  </si>
  <si>
    <t>TOTAL C*A</t>
  </si>
  <si>
    <t>El licitador deberá cumplimentar la columna (C) Oferta económica, incluso en los servicios en los que la estimación de consumo a un año se señale con el valor cero.</t>
  </si>
  <si>
    <t>IMPORTE</t>
  </si>
  <si>
    <r>
      <t>(D) Corresponde al resto de actos médicos, pruebas diagnósticas o tratamientos complementarios no contemplados por ser su cuantificación difícilmente objetivable.</t>
    </r>
    <r>
      <rPr>
        <b/>
        <sz val="10"/>
        <color rgb="FFFF0000"/>
        <rFont val="Calibri"/>
        <family val="2"/>
      </rPr>
      <t>*</t>
    </r>
    <r>
      <rPr>
        <b/>
        <sz val="10"/>
        <rFont val="Calibri"/>
        <family val="2"/>
      </rPr>
      <t xml:space="preserve">
 </t>
    </r>
  </si>
  <si>
    <r>
      <rPr>
        <sz val="11"/>
        <color rgb="FFFF0000"/>
        <rFont val="Aptos Narrow"/>
        <family val="2"/>
        <scheme val="minor"/>
      </rPr>
      <t>*</t>
    </r>
    <r>
      <rPr>
        <sz val="11"/>
        <rFont val="Aptos Narrow"/>
        <family val="2"/>
        <scheme val="minor"/>
      </rPr>
      <t>E</t>
    </r>
    <r>
      <rPr>
        <sz val="11"/>
        <color theme="1"/>
        <rFont val="Aptos Narrow"/>
        <family val="2"/>
        <scheme val="minor"/>
      </rPr>
      <t>l licitador se comprometerá a ofertar el mejor precio que aplique a las entidades del sector de Mutuas Colaboradoras con la Seguridad Social y que se incorporarán en la tarifa complementaria.</t>
    </r>
  </si>
  <si>
    <t>(TOTAL C*A) + (D)</t>
  </si>
  <si>
    <t>IMPORTE OFERTA ECONOMICA 1 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</si>
</sst>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1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1"/>
      <name val="Calibri"/>
      <family val="2"/>
    </font>
    <font>
      <sz val="10"/>
      <color theme="1"/>
      <name val="Aptos Narrow"/>
      <family val="2"/>
      <scheme val="minor"/>
    </font>
    <font>
      <b/>
      <sz val="10"/>
      <color rgb="FFFF0000"/>
      <name val="Calibri"/>
      <family val="2"/>
    </font>
    <font>
      <sz val="11"/>
      <name val="Aptos Narrow"/>
      <family val="2"/>
      <scheme val="minor"/>
    </font>
    <font>
      <b/>
      <sz val="18"/>
      <name val="Calibri"/>
      <family val="2"/>
    </font>
    <font>
      <sz val="1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left" vertical="center"/>
    </xf>
    <xf numFmtId="0" fontId="5" fillId="4" borderId="3" xfId="0" applyFont="1" applyFill="1" applyBorder="1" applyAlignment="1">
      <alignment horizontal="center" vertical="center"/>
    </xf>
    <xf numFmtId="164" fontId="5" fillId="4" borderId="3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/>
    </xf>
    <xf numFmtId="0" fontId="4" fillId="4" borderId="0" xfId="0" applyFont="1" applyFill="1" applyAlignment="1">
      <alignment horizontal="left" vertical="center"/>
    </xf>
    <xf numFmtId="0" fontId="5" fillId="4" borderId="0" xfId="0" applyFont="1" applyFill="1" applyAlignment="1">
      <alignment horizontal="center" vertical="center"/>
    </xf>
    <xf numFmtId="164" fontId="5" fillId="4" borderId="0" xfId="0" applyNumberFormat="1" applyFont="1" applyFill="1" applyAlignment="1">
      <alignment horizontal="center" vertical="center"/>
    </xf>
    <xf numFmtId="0" fontId="6" fillId="2" borderId="4" xfId="0" applyFont="1" applyFill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8" fontId="6" fillId="0" borderId="0" xfId="0" applyNumberFormat="1" applyFont="1" applyAlignment="1">
      <alignment horizontal="right" vertical="center"/>
    </xf>
    <xf numFmtId="164" fontId="0" fillId="0" borderId="0" xfId="0" applyNumberFormat="1"/>
    <xf numFmtId="0" fontId="0" fillId="0" borderId="0" xfId="0" applyAlignment="1">
      <alignment horizontal="center" wrapText="1"/>
    </xf>
    <xf numFmtId="0" fontId="7" fillId="0" borderId="0" xfId="0" applyFont="1"/>
    <xf numFmtId="0" fontId="4" fillId="3" borderId="1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 applyProtection="1">
      <alignment horizontal="center" vertical="center"/>
      <protection locked="0"/>
    </xf>
    <xf numFmtId="164" fontId="5" fillId="3" borderId="3" xfId="0" applyNumberFormat="1" applyFont="1" applyFill="1" applyBorder="1" applyAlignment="1" applyProtection="1">
      <alignment horizontal="center" vertical="center"/>
      <protection hidden="1"/>
    </xf>
    <xf numFmtId="164" fontId="5" fillId="4" borderId="3" xfId="0" applyNumberFormat="1" applyFont="1" applyFill="1" applyBorder="1" applyAlignment="1" applyProtection="1">
      <alignment horizontal="center" vertical="center"/>
      <protection hidden="1"/>
    </xf>
    <xf numFmtId="164" fontId="5" fillId="3" borderId="1" xfId="0" applyNumberFormat="1" applyFont="1" applyFill="1" applyBorder="1" applyAlignment="1" applyProtection="1">
      <alignment horizontal="center" vertical="center"/>
      <protection hidden="1"/>
    </xf>
    <xf numFmtId="8" fontId="6" fillId="2" borderId="3" xfId="0" applyNumberFormat="1" applyFont="1" applyFill="1" applyBorder="1" applyAlignment="1" applyProtection="1">
      <alignment horizontal="right" vertical="center"/>
      <protection hidden="1"/>
    </xf>
    <xf numFmtId="164" fontId="11" fillId="0" borderId="5" xfId="0" applyNumberFormat="1" applyFont="1" applyBorder="1" applyAlignment="1">
      <alignment horizontal="right" vertical="center"/>
    </xf>
    <xf numFmtId="0" fontId="11" fillId="0" borderId="6" xfId="0" applyFont="1" applyBorder="1" applyAlignment="1">
      <alignment horizontal="right" vertical="center"/>
    </xf>
    <xf numFmtId="0" fontId="11" fillId="0" borderId="12" xfId="0" applyFont="1" applyBorder="1" applyAlignment="1">
      <alignment horizontal="right" vertic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64" fontId="5" fillId="3" borderId="5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8" xfId="0" applyBorder="1" applyAlignment="1">
      <alignment horizont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90372-69F1-45F5-8E44-5CA0F7715D26}">
  <dimension ref="C2:G67"/>
  <sheetViews>
    <sheetView showGridLines="0" tabSelected="1" zoomScale="120" zoomScaleNormal="120" workbookViewId="0">
      <selection activeCell="C66" sqref="C66:G66"/>
    </sheetView>
  </sheetViews>
  <sheetFormatPr baseColWidth="10" defaultRowHeight="15" x14ac:dyDescent="0.25"/>
  <cols>
    <col min="2" max="2" width="24.5703125" customWidth="1"/>
    <col min="3" max="3" width="32" customWidth="1"/>
    <col min="4" max="4" width="11.140625" customWidth="1"/>
  </cols>
  <sheetData>
    <row r="2" spans="3:7" ht="15.75" thickBot="1" x14ac:dyDescent="0.3"/>
    <row r="3" spans="3:7" ht="51" customHeight="1" thickBot="1" x14ac:dyDescent="0.3">
      <c r="D3" s="1" t="s">
        <v>0</v>
      </c>
      <c r="E3" s="2" t="s">
        <v>1</v>
      </c>
      <c r="F3" s="2" t="s">
        <v>2</v>
      </c>
      <c r="G3" s="2" t="s">
        <v>3</v>
      </c>
    </row>
    <row r="4" spans="3:7" ht="15.75" thickBot="1" x14ac:dyDescent="0.3">
      <c r="C4" s="3" t="s">
        <v>4</v>
      </c>
      <c r="D4" s="4">
        <v>15</v>
      </c>
      <c r="E4" s="5">
        <v>91</v>
      </c>
      <c r="F4" s="22"/>
      <c r="G4" s="25">
        <f>IF(F4&gt;E4,0,D4*F4)</f>
        <v>0</v>
      </c>
    </row>
    <row r="5" spans="3:7" ht="15.75" thickBot="1" x14ac:dyDescent="0.3">
      <c r="C5" s="6" t="s">
        <v>5</v>
      </c>
      <c r="D5" s="7">
        <v>3</v>
      </c>
      <c r="E5" s="8">
        <v>200</v>
      </c>
      <c r="F5" s="23"/>
      <c r="G5" s="26">
        <f t="shared" ref="G5:G17" si="0">IF(F5&gt;E5,0,D5*F5)</f>
        <v>0</v>
      </c>
    </row>
    <row r="6" spans="3:7" ht="15.75" thickBot="1" x14ac:dyDescent="0.3">
      <c r="C6" s="3" t="s">
        <v>6</v>
      </c>
      <c r="D6" s="4">
        <v>15</v>
      </c>
      <c r="E6" s="5">
        <v>37</v>
      </c>
      <c r="F6" s="22"/>
      <c r="G6" s="25">
        <f t="shared" si="0"/>
        <v>0</v>
      </c>
    </row>
    <row r="7" spans="3:7" ht="15.75" thickBot="1" x14ac:dyDescent="0.3">
      <c r="C7" s="6" t="s">
        <v>7</v>
      </c>
      <c r="D7" s="7">
        <v>7</v>
      </c>
      <c r="E7" s="8">
        <v>21</v>
      </c>
      <c r="F7" s="23"/>
      <c r="G7" s="26">
        <f t="shared" si="0"/>
        <v>0</v>
      </c>
    </row>
    <row r="8" spans="3:7" ht="15.75" thickBot="1" x14ac:dyDescent="0.3">
      <c r="C8" s="3" t="s">
        <v>8</v>
      </c>
      <c r="D8" s="4">
        <v>15</v>
      </c>
      <c r="E8" s="5">
        <v>99</v>
      </c>
      <c r="F8" s="22"/>
      <c r="G8" s="25">
        <f t="shared" si="0"/>
        <v>0</v>
      </c>
    </row>
    <row r="9" spans="3:7" ht="15.75" thickBot="1" x14ac:dyDescent="0.3">
      <c r="C9" s="6" t="s">
        <v>9</v>
      </c>
      <c r="D9" s="7">
        <v>5</v>
      </c>
      <c r="E9" s="8">
        <v>54</v>
      </c>
      <c r="F9" s="23"/>
      <c r="G9" s="26">
        <f t="shared" si="0"/>
        <v>0</v>
      </c>
    </row>
    <row r="10" spans="3:7" ht="15.75" thickBot="1" x14ac:dyDescent="0.3">
      <c r="C10" s="3" t="s">
        <v>10</v>
      </c>
      <c r="D10" s="4">
        <v>7</v>
      </c>
      <c r="E10" s="5">
        <v>10</v>
      </c>
      <c r="F10" s="22"/>
      <c r="G10" s="25">
        <f t="shared" si="0"/>
        <v>0</v>
      </c>
    </row>
    <row r="11" spans="3:7" ht="15.75" thickBot="1" x14ac:dyDescent="0.3">
      <c r="C11" s="6" t="s">
        <v>11</v>
      </c>
      <c r="D11" s="7">
        <v>1</v>
      </c>
      <c r="E11" s="8">
        <v>180</v>
      </c>
      <c r="F11" s="23"/>
      <c r="G11" s="26">
        <f t="shared" si="0"/>
        <v>0</v>
      </c>
    </row>
    <row r="12" spans="3:7" ht="15.75" thickBot="1" x14ac:dyDescent="0.3">
      <c r="C12" s="3" t="s">
        <v>12</v>
      </c>
      <c r="D12" s="4">
        <v>1</v>
      </c>
      <c r="E12" s="5">
        <v>36</v>
      </c>
      <c r="F12" s="22"/>
      <c r="G12" s="25">
        <f t="shared" si="0"/>
        <v>0</v>
      </c>
    </row>
    <row r="13" spans="3:7" ht="15.75" thickBot="1" x14ac:dyDescent="0.3">
      <c r="C13" s="6" t="s">
        <v>13</v>
      </c>
      <c r="D13" s="7">
        <v>1</v>
      </c>
      <c r="E13" s="8">
        <v>100</v>
      </c>
      <c r="F13" s="23"/>
      <c r="G13" s="26">
        <f t="shared" si="0"/>
        <v>0</v>
      </c>
    </row>
    <row r="14" spans="3:7" ht="15.75" thickBot="1" x14ac:dyDescent="0.3">
      <c r="C14" s="3" t="s">
        <v>14</v>
      </c>
      <c r="D14" s="4">
        <v>1</v>
      </c>
      <c r="E14" s="5">
        <v>180</v>
      </c>
      <c r="F14" s="22"/>
      <c r="G14" s="25">
        <f t="shared" si="0"/>
        <v>0</v>
      </c>
    </row>
    <row r="15" spans="3:7" ht="15.75" thickBot="1" x14ac:dyDescent="0.3">
      <c r="C15" s="6" t="s">
        <v>15</v>
      </c>
      <c r="D15" s="7">
        <v>5</v>
      </c>
      <c r="E15" s="8">
        <v>150</v>
      </c>
      <c r="F15" s="23"/>
      <c r="G15" s="26">
        <f t="shared" si="0"/>
        <v>0</v>
      </c>
    </row>
    <row r="16" spans="3:7" ht="15.75" thickBot="1" x14ac:dyDescent="0.3">
      <c r="C16" s="3" t="s">
        <v>16</v>
      </c>
      <c r="D16" s="4">
        <v>5</v>
      </c>
      <c r="E16" s="5">
        <v>220</v>
      </c>
      <c r="F16" s="22"/>
      <c r="G16" s="25">
        <f t="shared" si="0"/>
        <v>0</v>
      </c>
    </row>
    <row r="17" spans="3:7" ht="15.75" thickBot="1" x14ac:dyDescent="0.3">
      <c r="C17" s="6" t="s">
        <v>17</v>
      </c>
      <c r="D17" s="7">
        <v>1</v>
      </c>
      <c r="E17" s="8">
        <v>50</v>
      </c>
      <c r="F17" s="23"/>
      <c r="G17" s="26">
        <f t="shared" si="0"/>
        <v>0</v>
      </c>
    </row>
    <row r="18" spans="3:7" ht="15.75" thickBot="1" x14ac:dyDescent="0.3"/>
    <row r="19" spans="3:7" ht="15.75" thickBot="1" x14ac:dyDescent="0.3">
      <c r="D19" s="32" t="s">
        <v>18</v>
      </c>
      <c r="E19" s="33"/>
      <c r="F19" s="33"/>
      <c r="G19" s="34"/>
    </row>
    <row r="20" spans="3:7" ht="15.75" thickBot="1" x14ac:dyDescent="0.3">
      <c r="C20" s="3" t="s">
        <v>19</v>
      </c>
      <c r="D20" s="4">
        <v>1</v>
      </c>
      <c r="E20" s="5">
        <v>63.75</v>
      </c>
      <c r="F20" s="22"/>
      <c r="G20" s="25">
        <f t="shared" ref="G20:G25" si="1">IF(F20&gt;E20,0,D20*F20)</f>
        <v>0</v>
      </c>
    </row>
    <row r="21" spans="3:7" ht="15.75" thickBot="1" x14ac:dyDescent="0.3">
      <c r="C21" s="6" t="s">
        <v>20</v>
      </c>
      <c r="D21" s="7">
        <v>1</v>
      </c>
      <c r="E21" s="8">
        <v>79.69</v>
      </c>
      <c r="F21" s="23"/>
      <c r="G21" s="26">
        <f t="shared" si="1"/>
        <v>0</v>
      </c>
    </row>
    <row r="22" spans="3:7" ht="15.75" thickBot="1" x14ac:dyDescent="0.3">
      <c r="C22" s="3" t="s">
        <v>21</v>
      </c>
      <c r="D22" s="4">
        <v>1</v>
      </c>
      <c r="E22" s="5">
        <v>119.53</v>
      </c>
      <c r="F22" s="22"/>
      <c r="G22" s="25">
        <f t="shared" si="1"/>
        <v>0</v>
      </c>
    </row>
    <row r="23" spans="3:7" ht="15.75" thickBot="1" x14ac:dyDescent="0.3">
      <c r="C23" s="6" t="s">
        <v>22</v>
      </c>
      <c r="D23" s="7">
        <v>1</v>
      </c>
      <c r="E23" s="8">
        <v>183.28</v>
      </c>
      <c r="F23" s="23"/>
      <c r="G23" s="26">
        <f t="shared" si="1"/>
        <v>0</v>
      </c>
    </row>
    <row r="24" spans="3:7" ht="15.75" thickBot="1" x14ac:dyDescent="0.3">
      <c r="C24" s="3" t="s">
        <v>23</v>
      </c>
      <c r="D24" s="9">
        <v>0</v>
      </c>
      <c r="E24" s="10">
        <v>274.94</v>
      </c>
      <c r="F24" s="24"/>
      <c r="G24" s="25">
        <f t="shared" si="1"/>
        <v>0</v>
      </c>
    </row>
    <row r="25" spans="3:7" ht="15.75" thickBot="1" x14ac:dyDescent="0.3">
      <c r="C25" s="6" t="s">
        <v>24</v>
      </c>
      <c r="D25" s="7">
        <v>0</v>
      </c>
      <c r="E25" s="8">
        <v>358.62</v>
      </c>
      <c r="F25" s="23"/>
      <c r="G25" s="26">
        <f t="shared" si="1"/>
        <v>0</v>
      </c>
    </row>
    <row r="26" spans="3:7" ht="15.75" thickBot="1" x14ac:dyDescent="0.3">
      <c r="C26" s="11"/>
      <c r="D26" s="12"/>
      <c r="E26" s="13"/>
      <c r="F26" s="12"/>
    </row>
    <row r="27" spans="3:7" ht="15.75" thickBot="1" x14ac:dyDescent="0.3">
      <c r="C27" s="3" t="s">
        <v>25</v>
      </c>
      <c r="D27" s="9">
        <v>1</v>
      </c>
      <c r="E27" s="10">
        <v>224</v>
      </c>
      <c r="F27" s="24"/>
      <c r="G27" s="27">
        <f t="shared" ref="G27:G34" si="2">IF(F27&gt;E27,0,D27*F27)</f>
        <v>0</v>
      </c>
    </row>
    <row r="28" spans="3:7" ht="15.75" thickBot="1" x14ac:dyDescent="0.3">
      <c r="C28" s="6" t="s">
        <v>26</v>
      </c>
      <c r="D28" s="7">
        <v>1</v>
      </c>
      <c r="E28" s="8">
        <v>307</v>
      </c>
      <c r="F28" s="23"/>
      <c r="G28" s="26">
        <f t="shared" si="2"/>
        <v>0</v>
      </c>
    </row>
    <row r="29" spans="3:7" ht="15.75" thickBot="1" x14ac:dyDescent="0.3">
      <c r="C29" s="3" t="s">
        <v>27</v>
      </c>
      <c r="D29" s="4">
        <v>1</v>
      </c>
      <c r="E29" s="5">
        <v>372</v>
      </c>
      <c r="F29" s="22"/>
      <c r="G29" s="25">
        <f t="shared" si="2"/>
        <v>0</v>
      </c>
    </row>
    <row r="30" spans="3:7" ht="15.75" thickBot="1" x14ac:dyDescent="0.3">
      <c r="C30" s="6" t="s">
        <v>28</v>
      </c>
      <c r="D30" s="7">
        <v>1</v>
      </c>
      <c r="E30" s="8">
        <v>424</v>
      </c>
      <c r="F30" s="23"/>
      <c r="G30" s="26">
        <f t="shared" si="2"/>
        <v>0</v>
      </c>
    </row>
    <row r="31" spans="3:7" ht="15.75" thickBot="1" x14ac:dyDescent="0.3">
      <c r="C31" s="3" t="s">
        <v>29</v>
      </c>
      <c r="D31" s="4">
        <v>0</v>
      </c>
      <c r="E31" s="5">
        <v>485</v>
      </c>
      <c r="F31" s="22"/>
      <c r="G31" s="25">
        <f t="shared" si="2"/>
        <v>0</v>
      </c>
    </row>
    <row r="32" spans="3:7" ht="15.75" thickBot="1" x14ac:dyDescent="0.3">
      <c r="C32" s="6" t="s">
        <v>30</v>
      </c>
      <c r="D32" s="7">
        <v>0</v>
      </c>
      <c r="E32" s="8">
        <v>746</v>
      </c>
      <c r="F32" s="23"/>
      <c r="G32" s="26">
        <f t="shared" si="2"/>
        <v>0</v>
      </c>
    </row>
    <row r="33" spans="3:7" ht="15.75" thickBot="1" x14ac:dyDescent="0.3">
      <c r="C33" s="3" t="s">
        <v>31</v>
      </c>
      <c r="D33" s="4">
        <v>0</v>
      </c>
      <c r="E33" s="5">
        <v>1047</v>
      </c>
      <c r="F33" s="22"/>
      <c r="G33" s="25">
        <f t="shared" si="2"/>
        <v>0</v>
      </c>
    </row>
    <row r="34" spans="3:7" ht="15.75" thickBot="1" x14ac:dyDescent="0.3">
      <c r="C34" s="6" t="s">
        <v>32</v>
      </c>
      <c r="D34" s="7">
        <v>0</v>
      </c>
      <c r="E34" s="8">
        <v>1232</v>
      </c>
      <c r="F34" s="23"/>
      <c r="G34" s="26">
        <f t="shared" si="2"/>
        <v>0</v>
      </c>
    </row>
    <row r="35" spans="3:7" ht="15.75" thickBot="1" x14ac:dyDescent="0.3"/>
    <row r="36" spans="3:7" ht="15.75" thickBot="1" x14ac:dyDescent="0.3">
      <c r="C36" s="3" t="s">
        <v>33</v>
      </c>
      <c r="D36" s="9">
        <v>1</v>
      </c>
      <c r="E36" s="10">
        <v>68</v>
      </c>
      <c r="F36" s="24"/>
      <c r="G36" s="27">
        <f t="shared" ref="G36:G43" si="3">IF(F36&gt;E36,0,D36*F36)</f>
        <v>0</v>
      </c>
    </row>
    <row r="37" spans="3:7" ht="15.75" thickBot="1" x14ac:dyDescent="0.3">
      <c r="C37" s="6" t="s">
        <v>34</v>
      </c>
      <c r="D37" s="7">
        <v>1</v>
      </c>
      <c r="E37" s="8">
        <v>92</v>
      </c>
      <c r="F37" s="23"/>
      <c r="G37" s="26">
        <f t="shared" si="3"/>
        <v>0</v>
      </c>
    </row>
    <row r="38" spans="3:7" ht="15.75" thickBot="1" x14ac:dyDescent="0.3">
      <c r="C38" s="3" t="s">
        <v>35</v>
      </c>
      <c r="D38" s="9">
        <v>1</v>
      </c>
      <c r="E38" s="10">
        <v>112</v>
      </c>
      <c r="F38" s="24"/>
      <c r="G38" s="25">
        <f t="shared" si="3"/>
        <v>0</v>
      </c>
    </row>
    <row r="39" spans="3:7" ht="15.75" thickBot="1" x14ac:dyDescent="0.3">
      <c r="C39" s="6" t="s">
        <v>36</v>
      </c>
      <c r="D39" s="7">
        <v>1</v>
      </c>
      <c r="E39" s="8">
        <v>126</v>
      </c>
      <c r="F39" s="23"/>
      <c r="G39" s="26">
        <f t="shared" si="3"/>
        <v>0</v>
      </c>
    </row>
    <row r="40" spans="3:7" ht="15.75" thickBot="1" x14ac:dyDescent="0.3">
      <c r="C40" s="3" t="s">
        <v>37</v>
      </c>
      <c r="D40" s="9">
        <v>0</v>
      </c>
      <c r="E40" s="10">
        <v>146</v>
      </c>
      <c r="F40" s="24"/>
      <c r="G40" s="25">
        <f t="shared" si="3"/>
        <v>0</v>
      </c>
    </row>
    <row r="41" spans="3:7" ht="15.75" thickBot="1" x14ac:dyDescent="0.3">
      <c r="C41" s="6" t="s">
        <v>38</v>
      </c>
      <c r="D41" s="7">
        <v>0</v>
      </c>
      <c r="E41" s="8">
        <v>221</v>
      </c>
      <c r="F41" s="23"/>
      <c r="G41" s="26">
        <f t="shared" si="3"/>
        <v>0</v>
      </c>
    </row>
    <row r="42" spans="3:7" ht="15.75" thickBot="1" x14ac:dyDescent="0.3">
      <c r="C42" s="3" t="s">
        <v>39</v>
      </c>
      <c r="D42" s="9">
        <v>0</v>
      </c>
      <c r="E42" s="10">
        <v>315</v>
      </c>
      <c r="F42" s="24"/>
      <c r="G42" s="25">
        <f t="shared" si="3"/>
        <v>0</v>
      </c>
    </row>
    <row r="43" spans="3:7" ht="15.75" thickBot="1" x14ac:dyDescent="0.3">
      <c r="C43" s="6" t="s">
        <v>40</v>
      </c>
      <c r="D43" s="7">
        <v>0</v>
      </c>
      <c r="E43" s="8">
        <v>365</v>
      </c>
      <c r="F43" s="23"/>
      <c r="G43" s="26">
        <f t="shared" si="3"/>
        <v>0</v>
      </c>
    </row>
    <row r="44" spans="3:7" ht="15.75" thickBot="1" x14ac:dyDescent="0.3"/>
    <row r="45" spans="3:7" ht="15.75" thickBot="1" x14ac:dyDescent="0.3">
      <c r="C45" s="3" t="s">
        <v>41</v>
      </c>
      <c r="D45" s="9">
        <v>1</v>
      </c>
      <c r="E45" s="10">
        <v>125</v>
      </c>
      <c r="F45" s="24"/>
      <c r="G45" s="27">
        <f t="shared" ref="G45:G49" si="4">IF(F45&gt;E45,0,D45*F45)</f>
        <v>0</v>
      </c>
    </row>
    <row r="46" spans="3:7" ht="15.75" thickBot="1" x14ac:dyDescent="0.3">
      <c r="C46" s="6" t="s">
        <v>42</v>
      </c>
      <c r="D46" s="7">
        <v>1</v>
      </c>
      <c r="E46" s="8">
        <v>208</v>
      </c>
      <c r="F46" s="23"/>
      <c r="G46" s="26">
        <f t="shared" si="4"/>
        <v>0</v>
      </c>
    </row>
    <row r="47" spans="3:7" ht="15.75" thickBot="1" x14ac:dyDescent="0.3">
      <c r="C47" s="3" t="s">
        <v>43</v>
      </c>
      <c r="D47" s="9">
        <v>1</v>
      </c>
      <c r="E47" s="10">
        <v>308</v>
      </c>
      <c r="F47" s="24"/>
      <c r="G47" s="25">
        <f t="shared" si="4"/>
        <v>0</v>
      </c>
    </row>
    <row r="48" spans="3:7" ht="15.75" thickBot="1" x14ac:dyDescent="0.3">
      <c r="C48" s="6" t="s">
        <v>44</v>
      </c>
      <c r="D48" s="7">
        <v>0</v>
      </c>
      <c r="E48" s="8">
        <v>416</v>
      </c>
      <c r="F48" s="23"/>
      <c r="G48" s="26">
        <f t="shared" si="4"/>
        <v>0</v>
      </c>
    </row>
    <row r="49" spans="3:7" ht="15.75" thickBot="1" x14ac:dyDescent="0.3">
      <c r="C49" s="3" t="s">
        <v>45</v>
      </c>
      <c r="D49" s="9">
        <v>1</v>
      </c>
      <c r="E49" s="10">
        <v>64</v>
      </c>
      <c r="F49" s="24"/>
      <c r="G49" s="25">
        <f t="shared" si="4"/>
        <v>0</v>
      </c>
    </row>
    <row r="50" spans="3:7" ht="15.75" thickBot="1" x14ac:dyDescent="0.3"/>
    <row r="51" spans="3:7" ht="15.75" thickBot="1" x14ac:dyDescent="0.3">
      <c r="C51" s="3" t="s">
        <v>46</v>
      </c>
      <c r="D51" s="9">
        <v>5</v>
      </c>
      <c r="E51" s="10">
        <v>181</v>
      </c>
      <c r="F51" s="24"/>
      <c r="G51" s="27">
        <f t="shared" ref="G51:G53" si="5">IF(F51&gt;E51,0,D51*F51)</f>
        <v>0</v>
      </c>
    </row>
    <row r="52" spans="3:7" ht="15.75" thickBot="1" x14ac:dyDescent="0.3">
      <c r="C52" s="6" t="s">
        <v>47</v>
      </c>
      <c r="D52" s="7">
        <v>1</v>
      </c>
      <c r="E52" s="8">
        <v>404</v>
      </c>
      <c r="F52" s="23"/>
      <c r="G52" s="26">
        <f t="shared" si="5"/>
        <v>0</v>
      </c>
    </row>
    <row r="53" spans="3:7" ht="15.75" thickBot="1" x14ac:dyDescent="0.3">
      <c r="C53" s="3" t="s">
        <v>48</v>
      </c>
      <c r="D53" s="9">
        <v>1</v>
      </c>
      <c r="E53" s="10">
        <v>80</v>
      </c>
      <c r="F53" s="24"/>
      <c r="G53" s="27">
        <f t="shared" si="5"/>
        <v>0</v>
      </c>
    </row>
    <row r="54" spans="3:7" ht="15.75" thickBot="1" x14ac:dyDescent="0.3">
      <c r="F54" s="14" t="s">
        <v>49</v>
      </c>
      <c r="G54" s="28">
        <f>SUM(G4:G17,G20:G25,G27:G43,G45:G53)</f>
        <v>0</v>
      </c>
    </row>
    <row r="55" spans="3:7" ht="15.75" thickBot="1" x14ac:dyDescent="0.3">
      <c r="F55" s="15"/>
      <c r="G55" s="16"/>
    </row>
    <row r="56" spans="3:7" x14ac:dyDescent="0.25">
      <c r="C56" s="35" t="s">
        <v>50</v>
      </c>
      <c r="D56" s="36"/>
      <c r="E56" s="37"/>
      <c r="G56" s="17"/>
    </row>
    <row r="57" spans="3:7" ht="29.25" customHeight="1" thickBot="1" x14ac:dyDescent="0.3">
      <c r="C57" s="38"/>
      <c r="D57" s="39"/>
      <c r="E57" s="40"/>
    </row>
    <row r="58" spans="3:7" ht="18.75" customHeight="1" thickBot="1" x14ac:dyDescent="0.3">
      <c r="C58" s="18"/>
      <c r="D58" s="18"/>
      <c r="E58" s="18"/>
    </row>
    <row r="59" spans="3:7" ht="14.25" customHeight="1" thickBot="1" x14ac:dyDescent="0.3">
      <c r="C59" s="19"/>
      <c r="D59" s="41" t="s">
        <v>51</v>
      </c>
      <c r="E59" s="42"/>
      <c r="F59" s="43"/>
    </row>
    <row r="60" spans="3:7" ht="81" customHeight="1" thickBot="1" x14ac:dyDescent="0.3">
      <c r="C60" s="20" t="s">
        <v>52</v>
      </c>
      <c r="D60" s="44">
        <v>5000</v>
      </c>
      <c r="E60" s="45"/>
      <c r="F60" s="46"/>
    </row>
    <row r="61" spans="3:7" x14ac:dyDescent="0.25">
      <c r="C61" s="47" t="s">
        <v>53</v>
      </c>
      <c r="D61" s="47"/>
      <c r="E61" s="47"/>
      <c r="F61" s="47"/>
    </row>
    <row r="65" spans="3:7" ht="15.75" thickBot="1" x14ac:dyDescent="0.3"/>
    <row r="66" spans="3:7" ht="24" customHeight="1" thickBot="1" x14ac:dyDescent="0.3">
      <c r="C66" s="48" t="s">
        <v>55</v>
      </c>
      <c r="D66" s="49"/>
      <c r="E66" s="49"/>
      <c r="F66" s="49"/>
      <c r="G66" s="50"/>
    </row>
    <row r="67" spans="3:7" ht="33.75" customHeight="1" thickBot="1" x14ac:dyDescent="0.3">
      <c r="C67" s="21" t="s">
        <v>54</v>
      </c>
      <c r="D67" s="29">
        <f>D60+G54</f>
        <v>5000</v>
      </c>
      <c r="E67" s="30"/>
      <c r="F67" s="30"/>
      <c r="G67" s="31"/>
    </row>
  </sheetData>
  <sheetProtection algorithmName="SHA-512" hashValue="gor6ILzZD4liw+tC2Lq5K9atPqMlw5G8H/M+rz6q1FfaF3pIB3dSq3vt5Yg/yJ9kkIOErf9JLwLAPmW82OfrGQ==" saltValue="88Yt8BGMU5Hsv//qMQ6YzQ==" spinCount="100000" sheet="1" objects="1" scenarios="1"/>
  <mergeCells count="7">
    <mergeCell ref="D67:G67"/>
    <mergeCell ref="D19:G19"/>
    <mergeCell ref="C56:E57"/>
    <mergeCell ref="D59:F59"/>
    <mergeCell ref="D60:F60"/>
    <mergeCell ref="C61:F61"/>
    <mergeCell ref="C66:G66"/>
  </mergeCells>
  <dataValidations count="1">
    <dataValidation type="decimal" operator="lessThanOrEqual" allowBlank="1" showInputMessage="1" showErrorMessage="1" errorTitle="ERROR" error="IMPORTE SUPERIOR A PRECIO MÁX. UNITARIO" sqref="F4:F17 F20:F25 F27:F34 F36:F43 F45:F49 F51:F53" xr:uid="{F3EBF61A-7C7C-4CEB-9F6B-6831711C239A}">
      <formula1>E4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</vt:lpstr>
    </vt:vector>
  </TitlesOfParts>
  <Company>MUTUA DE ANDALUCIA Y CEUTA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Sanchez Calle</dc:creator>
  <cp:lastModifiedBy>Cristina Sanchez Calle</cp:lastModifiedBy>
  <dcterms:created xsi:type="dcterms:W3CDTF">2025-07-28T07:13:55Z</dcterms:created>
  <dcterms:modified xsi:type="dcterms:W3CDTF">2025-08-27T11:33:25Z</dcterms:modified>
</cp:coreProperties>
</file>