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LICITACIONES\Licitaciones 2025\CS-2025 5101 0012 Servicio asistencia sanitaria oftalmologia Córdoba\PLIEGOS\"/>
    </mc:Choice>
  </mc:AlternateContent>
  <xr:revisionPtr revIDLastSave="0" documentId="13_ncr:1_{F1DB002E-8E13-4354-8499-31342B91C4DF}" xr6:coauthVersionLast="47" xr6:coauthVersionMax="47" xr10:uidLastSave="{00000000-0000-0000-0000-000000000000}"/>
  <bookViews>
    <workbookView xWindow="28680" yWindow="-120" windowWidth="29040" windowHeight="15840" xr2:uid="{733DB578-CD05-4903-A8BC-FFE611ED6D5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8" i="1"/>
  <c r="F19" i="1"/>
  <c r="F24" i="1"/>
  <c r="F31" i="1"/>
  <c r="F7" i="1"/>
  <c r="F32" i="1"/>
  <c r="F30" i="1"/>
  <c r="F29" i="1"/>
  <c r="F28" i="1"/>
  <c r="F27" i="1"/>
  <c r="F26" i="1"/>
  <c r="F23" i="1"/>
  <c r="F22" i="1"/>
  <c r="F20" i="1"/>
  <c r="F17" i="1"/>
  <c r="F16" i="1"/>
  <c r="F15" i="1"/>
  <c r="F14" i="1"/>
  <c r="F11" i="1"/>
  <c r="F10" i="1"/>
  <c r="F8" i="1"/>
  <c r="F33" i="1" l="1"/>
  <c r="C42" i="1" s="1"/>
</calcChain>
</file>

<file path=xl/sharedStrings.xml><?xml version="1.0" encoding="utf-8"?>
<sst xmlns="http://schemas.openxmlformats.org/spreadsheetml/2006/main" count="38" uniqueCount="38">
  <si>
    <t>TIPO DE ASISTENCIA</t>
  </si>
  <si>
    <t>(B) Precio Máximo Unitario</t>
  </si>
  <si>
    <t>(C) Oferta económica unitaria</t>
  </si>
  <si>
    <t>Precio contrato (A*C)</t>
  </si>
  <si>
    <t>CONSULTAS</t>
  </si>
  <si>
    <t>CONSULTA OFTALMOLOGIA</t>
  </si>
  <si>
    <t>CONSULTA OFTALMOLOGIA URGENCIA (de 20:00H a 08:00H)</t>
  </si>
  <si>
    <t>PRUEBAS DIAGNÓSTICAS</t>
  </si>
  <si>
    <t>CONTAJE ENDOTELIAL</t>
  </si>
  <si>
    <t>LENTE CONTACTO GAS PERMEABLE</t>
  </si>
  <si>
    <t>LENTE TERAPEUTICA</t>
  </si>
  <si>
    <t>RETINOGRAFIA</t>
  </si>
  <si>
    <t>BIOMETRIA</t>
  </si>
  <si>
    <t>CAMPIMETRIA</t>
  </si>
  <si>
    <t>PAQUIMETRIA</t>
  </si>
  <si>
    <t xml:space="preserve">PRGF OFTALMOLOGIA DOSIFICADO EN COLIRIOS </t>
  </si>
  <si>
    <t>COLIRIO VORICONAZOL</t>
  </si>
  <si>
    <t>TOMOGRAFIA</t>
  </si>
  <si>
    <t>TOPOGRAFIA</t>
  </si>
  <si>
    <t>CIRUGÍA MENOR</t>
  </si>
  <si>
    <t>EXTRACCION CUERPO EXTRAÑO</t>
  </si>
  <si>
    <t>SUTURA PALPEBRAL / CONJUNTIVAL</t>
  </si>
  <si>
    <t>TOMA DE CULTIVO / MUESTRA EN QUIRÓFANO</t>
  </si>
  <si>
    <t>CIRUGIA MAYOR</t>
  </si>
  <si>
    <t>ENUCLEACIÓN</t>
  </si>
  <si>
    <t>EVISCERACIÓN</t>
  </si>
  <si>
    <t>FOTOQUERACTECTOMIA TERAPÉUTICA</t>
  </si>
  <si>
    <t>SUTURA CÓRNEO-ESCLERAL</t>
  </si>
  <si>
    <t>TRANSPLANTE DE CÓRNEA</t>
  </si>
  <si>
    <t>VITRECTOMIA TIPO I</t>
  </si>
  <si>
    <t>VITRECTOMIA TIPO II</t>
  </si>
  <si>
    <t>Total ∑(A*C)</t>
  </si>
  <si>
    <t>IMPORTE</t>
  </si>
  <si>
    <t>ANEXO I BIS. DESGLOSE OFERTA ECONÓMICA</t>
  </si>
  <si>
    <t>IMPORTE OFERTA ECONOMICA 1 Año</t>
  </si>
  <si>
    <t>(A) Estimación consumo 1 año</t>
  </si>
  <si>
    <r>
      <rPr>
        <b/>
        <sz val="10"/>
        <rFont val="Calibri"/>
        <family val="2"/>
      </rPr>
      <t>(D)</t>
    </r>
    <r>
      <rPr>
        <sz val="10"/>
        <rFont val="Calibri"/>
        <family val="2"/>
      </rPr>
      <t xml:space="preserve"> MATERIAL SANITARIO, FUNGIBLES QUIRÓFANO, MEDICACION, CONCEPTOS NO PREVISTO EN LISTADO ANTERIOR PARA INTERVENCIONES QUIRÚRGICAS</t>
    </r>
  </si>
  <si>
    <t>(TOTAL C*A) +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</si>
</sst>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1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0"/>
      <color theme="1"/>
      <name val="Aptos Narrow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b/>
      <sz val="14"/>
      <name val="Calibri"/>
      <family val="2"/>
    </font>
    <font>
      <b/>
      <sz val="18"/>
      <name val="Calibri"/>
      <family val="2"/>
    </font>
    <font>
      <b/>
      <sz val="11"/>
      <name val="Calibri"/>
      <family val="2"/>
    </font>
    <font>
      <sz val="18"/>
      <name val="Calibri"/>
      <family val="2"/>
    </font>
    <font>
      <b/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EF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vertical="center"/>
    </xf>
    <xf numFmtId="1" fontId="5" fillId="3" borderId="3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>
      <alignment horizontal="center" vertical="center"/>
    </xf>
    <xf numFmtId="0" fontId="1" fillId="0" borderId="0" xfId="0" applyFont="1"/>
    <xf numFmtId="165" fontId="6" fillId="3" borderId="4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7" fillId="0" borderId="0" xfId="0" applyFont="1"/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/>
    </xf>
    <xf numFmtId="0" fontId="5" fillId="5" borderId="4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left" vertical="center" wrapText="1"/>
    </xf>
    <xf numFmtId="164" fontId="13" fillId="0" borderId="5" xfId="0" applyNumberFormat="1" applyFont="1" applyBorder="1" applyAlignment="1" applyProtection="1">
      <alignment horizontal="right" vertical="center"/>
      <protection hidden="1"/>
    </xf>
    <xf numFmtId="0" fontId="13" fillId="0" borderId="6" xfId="0" applyFont="1" applyBorder="1" applyAlignment="1" applyProtection="1">
      <alignment horizontal="right" vertical="center"/>
      <protection hidden="1"/>
    </xf>
    <xf numFmtId="0" fontId="13" fillId="0" borderId="1" xfId="0" applyFont="1" applyBorder="1" applyAlignment="1" applyProtection="1">
      <alignment horizontal="right" vertical="center"/>
      <protection hidden="1"/>
    </xf>
    <xf numFmtId="164" fontId="10" fillId="5" borderId="1" xfId="0" applyNumberFormat="1" applyFont="1" applyFill="1" applyBorder="1" applyAlignment="1">
      <alignment horizontal="center" vertical="center" wrapText="1"/>
    </xf>
    <xf numFmtId="164" fontId="10" fillId="5" borderId="5" xfId="0" applyNumberFormat="1" applyFont="1" applyFill="1" applyBorder="1" applyAlignment="1">
      <alignment horizontal="center" vertical="center" wrapText="1"/>
    </xf>
    <xf numFmtId="164" fontId="10" fillId="5" borderId="6" xfId="0" applyNumberFormat="1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 applyProtection="1">
      <alignment horizontal="center" vertical="center"/>
      <protection locked="0"/>
    </xf>
    <xf numFmtId="165" fontId="5" fillId="5" borderId="2" xfId="0" applyNumberFormat="1" applyFont="1" applyFill="1" applyBorder="1" applyAlignment="1" applyProtection="1">
      <alignment horizontal="center" vertical="center"/>
      <protection locked="0"/>
    </xf>
    <xf numFmtId="164" fontId="5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78422-D4A7-4812-9083-44D5CFA85A79}">
  <dimension ref="B1:G42"/>
  <sheetViews>
    <sheetView showGridLines="0" tabSelected="1" workbookViewId="0">
      <selection activeCell="J37" sqref="J37"/>
    </sheetView>
  </sheetViews>
  <sheetFormatPr baseColWidth="10" defaultRowHeight="15" x14ac:dyDescent="0.25"/>
  <cols>
    <col min="2" max="2" width="41.85546875" customWidth="1"/>
    <col min="3" max="3" width="16.42578125" customWidth="1"/>
    <col min="5" max="5" width="13.28515625" bestFit="1" customWidth="1"/>
  </cols>
  <sheetData>
    <row r="1" spans="2:6" ht="15.75" thickBot="1" x14ac:dyDescent="0.3"/>
    <row r="2" spans="2:6" x14ac:dyDescent="0.25">
      <c r="B2" s="17" t="s">
        <v>33</v>
      </c>
      <c r="C2" s="18"/>
      <c r="D2" s="18"/>
      <c r="E2" s="18"/>
      <c r="F2" s="19"/>
    </row>
    <row r="3" spans="2:6" ht="15.75" thickBot="1" x14ac:dyDescent="0.3">
      <c r="B3" s="20"/>
      <c r="C3" s="21"/>
      <c r="D3" s="21"/>
      <c r="E3" s="21"/>
      <c r="F3" s="22"/>
    </row>
    <row r="4" spans="2:6" ht="15.75" thickBot="1" x14ac:dyDescent="0.3">
      <c r="B4" s="23"/>
      <c r="C4" s="23"/>
      <c r="D4" s="23"/>
      <c r="E4" s="23"/>
      <c r="F4" s="24"/>
    </row>
    <row r="5" spans="2:6" ht="45.75" thickBot="1" x14ac:dyDescent="0.3">
      <c r="B5" s="25" t="s">
        <v>0</v>
      </c>
      <c r="C5" s="1" t="s">
        <v>35</v>
      </c>
      <c r="D5" s="1" t="s">
        <v>1</v>
      </c>
      <c r="E5" s="1" t="s">
        <v>2</v>
      </c>
      <c r="F5" s="1" t="s">
        <v>3</v>
      </c>
    </row>
    <row r="6" spans="2:6" ht="15.75" thickBot="1" x14ac:dyDescent="0.3">
      <c r="B6" s="25" t="s">
        <v>4</v>
      </c>
      <c r="C6" s="2"/>
      <c r="D6" s="3"/>
      <c r="E6" s="4"/>
      <c r="F6" s="4"/>
    </row>
    <row r="7" spans="2:6" ht="15.75" thickBot="1" x14ac:dyDescent="0.3">
      <c r="B7" s="26" t="s">
        <v>5</v>
      </c>
      <c r="C7" s="5">
        <v>68.75</v>
      </c>
      <c r="D7" s="6">
        <v>55</v>
      </c>
      <c r="E7" s="38"/>
      <c r="F7" s="6">
        <f>C7*E7</f>
        <v>0</v>
      </c>
    </row>
    <row r="8" spans="2:6" ht="30.75" thickBot="1" x14ac:dyDescent="0.3">
      <c r="B8" s="27" t="s">
        <v>6</v>
      </c>
      <c r="C8" s="7">
        <v>8.75</v>
      </c>
      <c r="D8" s="8">
        <v>75</v>
      </c>
      <c r="E8" s="39"/>
      <c r="F8" s="8">
        <f>C8*E8</f>
        <v>0</v>
      </c>
    </row>
    <row r="9" spans="2:6" ht="15.75" thickBot="1" x14ac:dyDescent="0.3">
      <c r="B9" s="25" t="s">
        <v>7</v>
      </c>
      <c r="C9" s="2"/>
      <c r="D9" s="3"/>
      <c r="E9" s="40"/>
      <c r="F9" s="4"/>
    </row>
    <row r="10" spans="2:6" ht="15.75" thickBot="1" x14ac:dyDescent="0.3">
      <c r="B10" s="26" t="s">
        <v>8</v>
      </c>
      <c r="C10" s="5">
        <v>1.25</v>
      </c>
      <c r="D10" s="6">
        <v>60</v>
      </c>
      <c r="E10" s="38"/>
      <c r="F10" s="6">
        <f t="shared" ref="F10:F20" si="0">C10*E10</f>
        <v>0</v>
      </c>
    </row>
    <row r="11" spans="2:6" ht="15.75" thickBot="1" x14ac:dyDescent="0.3">
      <c r="B11" s="27" t="s">
        <v>9</v>
      </c>
      <c r="C11" s="7">
        <v>1.25</v>
      </c>
      <c r="D11" s="8">
        <v>310</v>
      </c>
      <c r="E11" s="39"/>
      <c r="F11" s="8">
        <f t="shared" si="0"/>
        <v>0</v>
      </c>
    </row>
    <row r="12" spans="2:6" ht="15.75" thickBot="1" x14ac:dyDescent="0.3">
      <c r="B12" s="26" t="s">
        <v>10</v>
      </c>
      <c r="C12" s="5">
        <v>5</v>
      </c>
      <c r="D12" s="6">
        <v>25</v>
      </c>
      <c r="E12" s="38"/>
      <c r="F12" s="6">
        <f t="shared" si="0"/>
        <v>0</v>
      </c>
    </row>
    <row r="13" spans="2:6" ht="15.75" thickBot="1" x14ac:dyDescent="0.3">
      <c r="B13" s="27" t="s">
        <v>11</v>
      </c>
      <c r="C13" s="7">
        <v>2.5</v>
      </c>
      <c r="D13" s="8">
        <v>80</v>
      </c>
      <c r="E13" s="39"/>
      <c r="F13" s="8">
        <f t="shared" si="0"/>
        <v>0</v>
      </c>
    </row>
    <row r="14" spans="2:6" ht="15.75" thickBot="1" x14ac:dyDescent="0.3">
      <c r="B14" s="26" t="s">
        <v>12</v>
      </c>
      <c r="C14" s="5">
        <v>1.25</v>
      </c>
      <c r="D14" s="6">
        <v>60</v>
      </c>
      <c r="E14" s="38"/>
      <c r="F14" s="6">
        <f t="shared" si="0"/>
        <v>0</v>
      </c>
    </row>
    <row r="15" spans="2:6" ht="15.75" thickBot="1" x14ac:dyDescent="0.3">
      <c r="B15" s="27" t="s">
        <v>13</v>
      </c>
      <c r="C15" s="7">
        <v>1.25</v>
      </c>
      <c r="D15" s="8">
        <v>70</v>
      </c>
      <c r="E15" s="39"/>
      <c r="F15" s="8">
        <f t="shared" si="0"/>
        <v>0</v>
      </c>
    </row>
    <row r="16" spans="2:6" ht="15.75" thickBot="1" x14ac:dyDescent="0.3">
      <c r="B16" s="26" t="s">
        <v>14</v>
      </c>
      <c r="C16" s="5">
        <v>1.25</v>
      </c>
      <c r="D16" s="6">
        <v>60</v>
      </c>
      <c r="E16" s="38"/>
      <c r="F16" s="6">
        <f t="shared" si="0"/>
        <v>0</v>
      </c>
    </row>
    <row r="17" spans="2:6" ht="30.75" thickBot="1" x14ac:dyDescent="0.3">
      <c r="B17" s="27" t="s">
        <v>15</v>
      </c>
      <c r="C17" s="7">
        <v>1.25</v>
      </c>
      <c r="D17" s="8">
        <v>350</v>
      </c>
      <c r="E17" s="39"/>
      <c r="F17" s="8">
        <f t="shared" si="0"/>
        <v>0</v>
      </c>
    </row>
    <row r="18" spans="2:6" ht="15.75" thickBot="1" x14ac:dyDescent="0.3">
      <c r="B18" s="26" t="s">
        <v>16</v>
      </c>
      <c r="C18" s="5">
        <v>1.25</v>
      </c>
      <c r="D18" s="6">
        <v>250</v>
      </c>
      <c r="E18" s="38"/>
      <c r="F18" s="6">
        <f t="shared" si="0"/>
        <v>0</v>
      </c>
    </row>
    <row r="19" spans="2:6" ht="15.75" thickBot="1" x14ac:dyDescent="0.3">
      <c r="B19" s="27" t="s">
        <v>17</v>
      </c>
      <c r="C19" s="7">
        <v>13.75</v>
      </c>
      <c r="D19" s="8">
        <v>100</v>
      </c>
      <c r="E19" s="39"/>
      <c r="F19" s="8">
        <f t="shared" si="0"/>
        <v>0</v>
      </c>
    </row>
    <row r="20" spans="2:6" ht="15.75" thickBot="1" x14ac:dyDescent="0.3">
      <c r="B20" s="26" t="s">
        <v>18</v>
      </c>
      <c r="C20" s="5">
        <v>2</v>
      </c>
      <c r="D20" s="6">
        <v>60</v>
      </c>
      <c r="E20" s="38"/>
      <c r="F20" s="6">
        <f t="shared" si="0"/>
        <v>0</v>
      </c>
    </row>
    <row r="21" spans="2:6" ht="15.75" thickBot="1" x14ac:dyDescent="0.3">
      <c r="B21" s="25" t="s">
        <v>19</v>
      </c>
      <c r="C21" s="2"/>
      <c r="D21" s="3"/>
      <c r="E21" s="40"/>
      <c r="F21" s="4"/>
    </row>
    <row r="22" spans="2:6" ht="15.75" thickBot="1" x14ac:dyDescent="0.3">
      <c r="B22" s="26" t="s">
        <v>20</v>
      </c>
      <c r="C22" s="5">
        <v>2</v>
      </c>
      <c r="D22" s="6">
        <v>400</v>
      </c>
      <c r="E22" s="38"/>
      <c r="F22" s="6">
        <f t="shared" ref="F22:F24" si="1">C22*E22</f>
        <v>0</v>
      </c>
    </row>
    <row r="23" spans="2:6" ht="15.75" thickBot="1" x14ac:dyDescent="0.3">
      <c r="B23" s="27" t="s">
        <v>21</v>
      </c>
      <c r="C23" s="7">
        <v>2</v>
      </c>
      <c r="D23" s="8">
        <v>600</v>
      </c>
      <c r="E23" s="39"/>
      <c r="F23" s="8">
        <f t="shared" si="1"/>
        <v>0</v>
      </c>
    </row>
    <row r="24" spans="2:6" ht="15.75" thickBot="1" x14ac:dyDescent="0.3">
      <c r="B24" s="26" t="s">
        <v>22</v>
      </c>
      <c r="C24" s="5">
        <v>1</v>
      </c>
      <c r="D24" s="6">
        <v>340</v>
      </c>
      <c r="E24" s="38"/>
      <c r="F24" s="6">
        <f t="shared" si="1"/>
        <v>0</v>
      </c>
    </row>
    <row r="25" spans="2:6" ht="15.75" thickBot="1" x14ac:dyDescent="0.3">
      <c r="B25" s="25" t="s">
        <v>23</v>
      </c>
      <c r="C25" s="2"/>
      <c r="D25" s="3"/>
      <c r="E25" s="40"/>
      <c r="F25" s="4"/>
    </row>
    <row r="26" spans="2:6" ht="15.75" thickBot="1" x14ac:dyDescent="0.3">
      <c r="B26" s="26" t="s">
        <v>24</v>
      </c>
      <c r="C26" s="5">
        <v>1</v>
      </c>
      <c r="D26" s="6">
        <v>2900</v>
      </c>
      <c r="E26" s="38"/>
      <c r="F26" s="6">
        <f t="shared" ref="F26:F32" si="2">C26*E26</f>
        <v>0</v>
      </c>
    </row>
    <row r="27" spans="2:6" ht="15.75" thickBot="1" x14ac:dyDescent="0.3">
      <c r="B27" s="27" t="s">
        <v>25</v>
      </c>
      <c r="C27" s="7">
        <v>1</v>
      </c>
      <c r="D27" s="8">
        <v>2800</v>
      </c>
      <c r="E27" s="39"/>
      <c r="F27" s="8">
        <f t="shared" si="2"/>
        <v>0</v>
      </c>
    </row>
    <row r="28" spans="2:6" ht="15.75" thickBot="1" x14ac:dyDescent="0.3">
      <c r="B28" s="26" t="s">
        <v>26</v>
      </c>
      <c r="C28" s="5">
        <v>1</v>
      </c>
      <c r="D28" s="6">
        <v>1100</v>
      </c>
      <c r="E28" s="38"/>
      <c r="F28" s="6">
        <f t="shared" si="2"/>
        <v>0</v>
      </c>
    </row>
    <row r="29" spans="2:6" ht="15.75" thickBot="1" x14ac:dyDescent="0.3">
      <c r="B29" s="27" t="s">
        <v>27</v>
      </c>
      <c r="C29" s="7">
        <v>1</v>
      </c>
      <c r="D29" s="8">
        <v>1150</v>
      </c>
      <c r="E29" s="39"/>
      <c r="F29" s="8">
        <f t="shared" si="2"/>
        <v>0</v>
      </c>
    </row>
    <row r="30" spans="2:6" ht="15.75" thickBot="1" x14ac:dyDescent="0.3">
      <c r="B30" s="26" t="s">
        <v>28</v>
      </c>
      <c r="C30" s="5">
        <v>1</v>
      </c>
      <c r="D30" s="6">
        <v>6350</v>
      </c>
      <c r="E30" s="38"/>
      <c r="F30" s="6">
        <f t="shared" si="2"/>
        <v>0</v>
      </c>
    </row>
    <row r="31" spans="2:6" ht="15.75" thickBot="1" x14ac:dyDescent="0.3">
      <c r="B31" s="27" t="s">
        <v>29</v>
      </c>
      <c r="C31" s="7">
        <v>1</v>
      </c>
      <c r="D31" s="8">
        <v>2900</v>
      </c>
      <c r="E31" s="39"/>
      <c r="F31" s="8">
        <f t="shared" si="2"/>
        <v>0</v>
      </c>
    </row>
    <row r="32" spans="2:6" ht="15.75" thickBot="1" x14ac:dyDescent="0.3">
      <c r="B32" s="26" t="s">
        <v>30</v>
      </c>
      <c r="C32" s="5">
        <v>1</v>
      </c>
      <c r="D32" s="6">
        <v>3600</v>
      </c>
      <c r="E32" s="38"/>
      <c r="F32" s="6">
        <f t="shared" si="2"/>
        <v>0</v>
      </c>
    </row>
    <row r="33" spans="2:7" ht="30.75" thickBot="1" x14ac:dyDescent="0.3">
      <c r="B33" s="9"/>
      <c r="F33" s="10">
        <f>SUM(F7:F32)</f>
        <v>0</v>
      </c>
      <c r="G33" s="11" t="s">
        <v>31</v>
      </c>
    </row>
    <row r="34" spans="2:7" x14ac:dyDescent="0.25">
      <c r="B34" s="9"/>
    </row>
    <row r="35" spans="2:7" ht="15.75" thickBot="1" x14ac:dyDescent="0.3"/>
    <row r="36" spans="2:7" ht="15.75" thickBot="1" x14ac:dyDescent="0.3">
      <c r="B36" s="12"/>
      <c r="C36" s="13" t="s">
        <v>32</v>
      </c>
      <c r="D36" s="14"/>
      <c r="E36" s="15"/>
    </row>
    <row r="37" spans="2:7" ht="51.75" thickBot="1" x14ac:dyDescent="0.3">
      <c r="B37" s="16" t="s">
        <v>36</v>
      </c>
      <c r="C37" s="36">
        <v>4905.55</v>
      </c>
      <c r="D37" s="37"/>
      <c r="E37" s="35"/>
    </row>
    <row r="40" spans="2:7" ht="15.75" thickBot="1" x14ac:dyDescent="0.3"/>
    <row r="41" spans="2:7" ht="24" thickBot="1" x14ac:dyDescent="0.3">
      <c r="B41" s="28" t="s">
        <v>34</v>
      </c>
      <c r="C41" s="29"/>
      <c r="D41" s="29"/>
      <c r="E41" s="29"/>
      <c r="F41" s="30"/>
    </row>
    <row r="42" spans="2:7" ht="24" thickBot="1" x14ac:dyDescent="0.3">
      <c r="B42" s="31" t="s">
        <v>37</v>
      </c>
      <c r="C42" s="32">
        <f>C37+F33</f>
        <v>4905.55</v>
      </c>
      <c r="D42" s="33"/>
      <c r="E42" s="33"/>
      <c r="F42" s="34"/>
    </row>
  </sheetData>
  <sheetProtection algorithmName="SHA-512" hashValue="EChafqVEUi/zoAm7IrkGtw706DUt9GFAM5IIioX4Q9JCvZj3WfIhmHk6+HXzgcs7ObPhlGs4FarsRJTM5P7NNQ==" saltValue="kyR5jNEgu7D4CFjeM/IByg==" spinCount="100000" sheet="1" objects="1" scenarios="1"/>
  <mergeCells count="5">
    <mergeCell ref="C36:E36"/>
    <mergeCell ref="B2:F3"/>
    <mergeCell ref="B41:F41"/>
    <mergeCell ref="C42:F42"/>
    <mergeCell ref="C37:E37"/>
  </mergeCells>
  <dataValidations count="1">
    <dataValidation type="decimal" operator="lessThanOrEqual" allowBlank="1" showInputMessage="1" showErrorMessage="1" error="IMPORTE SUPERIOR AL PRECIO MÁXIMO UNITARIO" promptTitle="ERROR" sqref="E7 E8 E10:E20 E22:E24 E26:E32" xr:uid="{A4793DC3-1CC0-4ECF-8480-953050B77ED0}">
      <formula1>D7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MUTUA DE ANDALUCIA Y CEUTA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Sanchez Calle</dc:creator>
  <cp:lastModifiedBy>Cristina Sanchez Calle</cp:lastModifiedBy>
  <dcterms:created xsi:type="dcterms:W3CDTF">2025-05-14T12:41:30Z</dcterms:created>
  <dcterms:modified xsi:type="dcterms:W3CDTF">2025-05-14T12:58:59Z</dcterms:modified>
</cp:coreProperties>
</file>