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3290" yWindow="1020" windowWidth="14805" windowHeight="8010"/>
  </bookViews>
  <sheets>
    <sheet name="LOTE 2 18 2022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G58" i="1" l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2" i="1"/>
  <c r="F5" i="1" l="1"/>
  <c r="E3" i="1"/>
  <c r="F57" i="1"/>
  <c r="F56" i="1"/>
  <c r="F55" i="1"/>
  <c r="F54" i="1"/>
  <c r="F53" i="1"/>
  <c r="F52" i="1"/>
  <c r="F51" i="1"/>
  <c r="F50" i="1"/>
  <c r="F49" i="1"/>
  <c r="F48" i="1"/>
  <c r="F47" i="1"/>
  <c r="F46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1" i="1"/>
  <c r="F20" i="1"/>
  <c r="F19" i="1"/>
  <c r="F18" i="1"/>
  <c r="F17" i="1"/>
  <c r="F16" i="1"/>
  <c r="F15" i="1"/>
  <c r="F14" i="1"/>
  <c r="F13" i="1"/>
  <c r="F10" i="1"/>
  <c r="F9" i="1"/>
  <c r="F8" i="1"/>
  <c r="F7" i="1"/>
  <c r="F6" i="1"/>
  <c r="F4" i="1"/>
  <c r="F11" i="1" l="1"/>
  <c r="F2" i="1"/>
  <c r="F3" i="1"/>
  <c r="H3" i="1" s="1"/>
  <c r="F58" i="1" l="1"/>
  <c r="H58" i="1" s="1"/>
  <c r="E58" i="1"/>
</calcChain>
</file>

<file path=xl/sharedStrings.xml><?xml version="1.0" encoding="utf-8"?>
<sst xmlns="http://schemas.openxmlformats.org/spreadsheetml/2006/main" count="161" uniqueCount="75">
  <si>
    <t>DELEGACIÓN</t>
  </si>
  <si>
    <t>TIPO DE INSTALACIÓN</t>
  </si>
  <si>
    <t>PERIODICIDAD</t>
  </si>
  <si>
    <t>TRABAJOS A REALIZAR</t>
  </si>
  <si>
    <t>Importe PBL (2 años)</t>
  </si>
  <si>
    <t>Córdoba</t>
  </si>
  <si>
    <t>Sistema ACS con 2 termos y 38 puntos terminales</t>
  </si>
  <si>
    <t>ANUAL</t>
  </si>
  <si>
    <t xml:space="preserve">Limpieza y desinfección por hipercloración de 2 termos, red ACS y puntos terminales </t>
  </si>
  <si>
    <t xml:space="preserve">Análisis de legionella en sistema ACS en laboratorio con acreditación ENAC </t>
  </si>
  <si>
    <t>BIMESTRAL</t>
  </si>
  <si>
    <t xml:space="preserve">Revisión bimensual de temperatura, nivel de cloro libre residual, cloro combinado y cloro total, y estado de conservación y limpieza puntos terminales </t>
  </si>
  <si>
    <t>Agua consumo humano ecofuentes</t>
  </si>
  <si>
    <t>Análisis de potabilidad</t>
  </si>
  <si>
    <t>Ceuta</t>
  </si>
  <si>
    <t>Sistema ACS con 9 termos y 40 puntos terminales</t>
  </si>
  <si>
    <t xml:space="preserve">Limpieza y desinfección por hipercloación de acumulador, red ACS y puntos terminales </t>
  </si>
  <si>
    <t xml:space="preserve">Análisis de legionella ACS en laboratorio con acreditación ENAC </t>
  </si>
  <si>
    <t>Sistema AFCH con 1 algibe y 43 puntos terminales</t>
  </si>
  <si>
    <t>Limpieza y desinfección depósito AFCH, red AFCH y puntos terminales</t>
  </si>
  <si>
    <t xml:space="preserve">Análisis de legionella en sistema AFCH en laboratorio con acreditación ENAC </t>
  </si>
  <si>
    <t xml:space="preserve">Análisis de potabilidad en sistema AFCH </t>
  </si>
  <si>
    <t>Sistema AFCH y ACS</t>
  </si>
  <si>
    <t>TRIMESTRAL</t>
  </si>
  <si>
    <t>Revisión trimestral estado conservación y limpieza depósito,</t>
  </si>
  <si>
    <t>MENSUAL</t>
  </si>
  <si>
    <t>Revisión mensual de temperatura, nivel de cloro libre residual y estado de conservación y limpieza puntos terminales y temperatura en depósito.</t>
  </si>
  <si>
    <t>Sistema PCI</t>
  </si>
  <si>
    <t>Desinfección aljibe PCI</t>
  </si>
  <si>
    <t xml:space="preserve">Análisis de legionella en sistema PCI en laboratorio con acreditación ENAC </t>
  </si>
  <si>
    <t>Sistema riego</t>
  </si>
  <si>
    <t xml:space="preserve">Desinfección red de riego </t>
  </si>
  <si>
    <t>Málaga</t>
  </si>
  <si>
    <t>Sistema ACS con 2 acumuladores de 400 litros y 30 puntos terminales</t>
  </si>
  <si>
    <t xml:space="preserve">Limpieza y desinfección por hipercloración  de acumulador, red ACS y puntos terminales </t>
  </si>
  <si>
    <t>Sistema AFCH con 1 depósito y 30 puntos terminales</t>
  </si>
  <si>
    <t xml:space="preserve">Limpieza y desinfección depósito AFCH, red AFCH y puntos terminales </t>
  </si>
  <si>
    <t xml:space="preserve">Análisis de legionella en sistema AFCH, en laboratorio con acreditación ENAC  </t>
  </si>
  <si>
    <t>Revisión trimestral estado conservación y limpieza depósito</t>
  </si>
  <si>
    <t>1 Análitica de potabilidad</t>
  </si>
  <si>
    <t>Torre del Mar</t>
  </si>
  <si>
    <t>Agua caliente sanitaria</t>
  </si>
  <si>
    <t>Desinfección de un termo y puntos terminales</t>
  </si>
  <si>
    <t>Agua caliente sanitaria y agua fría sanitaria</t>
  </si>
  <si>
    <t>SEMESTRAL</t>
  </si>
  <si>
    <t>Medición de niveles de cloro y temperatura puntos terminales según planificación anual</t>
  </si>
  <si>
    <t>Analíticas de ausencia y presencia de legionella (una por termo)</t>
  </si>
  <si>
    <t>Estepona</t>
  </si>
  <si>
    <t>Sevilla</t>
  </si>
  <si>
    <t>Sistema ACS con dos acumuladores de 300 litros y 23 puntos terminales</t>
  </si>
  <si>
    <t xml:space="preserve">Limpieza y desinfección por hipercloración de 2 acumuladores, red ACS y puntos terminales </t>
  </si>
  <si>
    <t xml:space="preserve">Revisión bimestral de temperatura, nivel de cloro libre residual y estado de conservación y limpieza puntos terminales </t>
  </si>
  <si>
    <t>Dos Hermanas</t>
  </si>
  <si>
    <t>Sistema ACS con 1 termo y 9 puntos terminales</t>
  </si>
  <si>
    <t xml:space="preserve">Limpieza y desinfección por hipercloración de 1 termo, red ACS y puntos terminales </t>
  </si>
  <si>
    <t xml:space="preserve">Revisión semestral de temperatura, nivel de cloro libre residual y estado de conservación y limpieza puntos terminales </t>
  </si>
  <si>
    <t>Algeciras</t>
  </si>
  <si>
    <t>Sistema ACS con un acumulador de 400 litros y 16 puntos terminales ACS</t>
  </si>
  <si>
    <t xml:space="preserve">Limpieza y desinfección por hipercloración de acumulador, red ACS y puntos terminales </t>
  </si>
  <si>
    <t>Sistema AFCH con 1 depósito y 24 puntos terminales AFCH</t>
  </si>
  <si>
    <t>Revisión mensual de temperatura, nivel de cloro libre residual y estado de conservación y limpieza puntos terminales y temperatura en depósito</t>
  </si>
  <si>
    <t>Cádiz</t>
  </si>
  <si>
    <t>Sistema ACS con 1 termo y 7 puntos terminales</t>
  </si>
  <si>
    <t xml:space="preserve">Limpieza y desinfección por hipercloración de 1 termo, red ACS Y puntos terminales </t>
  </si>
  <si>
    <t>Jerez (Plaza Madre de Dios)</t>
  </si>
  <si>
    <t>Sistema ACS con un termo de 100 litros y 8 puntos terminales</t>
  </si>
  <si>
    <t xml:space="preserve">Limpieza y desinfección por hipercloración de termo de 100 litros, red ACS y puntos terminales </t>
  </si>
  <si>
    <t>Jerez (Calle Madre de Dios)</t>
  </si>
  <si>
    <t>Sistema ACS con un termo de 100 litros y 5 puntos terminales</t>
  </si>
  <si>
    <t>Huelva</t>
  </si>
  <si>
    <t>Sistema ACS con un termo y 9 puntos terminales</t>
  </si>
  <si>
    <t xml:space="preserve">Análisis de legionela en sistema ACS en laboratorio con acreditación ENAC </t>
  </si>
  <si>
    <t>Precio Anual del servicio</t>
  </si>
  <si>
    <t>COMPROBACIÓN</t>
  </si>
  <si>
    <t>OFERTA LICITADOR (2 años)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</si>
</sst>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" fillId="3" borderId="0" applyNumberFormat="0" applyBorder="0" applyAlignment="0" applyProtection="0"/>
  </cellStyleXfs>
  <cellXfs count="32">
    <xf numFmtId="0" fontId="0" fillId="0" borderId="0" xfId="0"/>
    <xf numFmtId="0" fontId="3" fillId="3" borderId="1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2" xfId="1" applyFill="1" applyBorder="1" applyAlignment="1">
      <alignment horizontal="center" vertical="center" wrapText="1"/>
    </xf>
    <xf numFmtId="0" fontId="2" fillId="2" borderId="1" xfId="1" applyFill="1" applyBorder="1"/>
    <xf numFmtId="4" fontId="2" fillId="2" borderId="1" xfId="1" applyNumberFormat="1" applyFill="1" applyBorder="1" applyAlignment="1">
      <alignment horizontal="center"/>
    </xf>
    <xf numFmtId="4" fontId="2" fillId="2" borderId="1" xfId="1" applyNumberFormat="1" applyFill="1" applyBorder="1" applyAlignment="1">
      <alignment horizontal="right"/>
    </xf>
    <xf numFmtId="0" fontId="2" fillId="2" borderId="1" xfId="1" applyFill="1" applyBorder="1" applyAlignment="1">
      <alignment horizontal="center" wrapText="1"/>
    </xf>
    <xf numFmtId="0" fontId="2" fillId="2" borderId="1" xfId="1" applyFill="1" applyBorder="1" applyAlignment="1">
      <alignment horizontal="center"/>
    </xf>
    <xf numFmtId="0" fontId="2" fillId="2" borderId="1" xfId="1" applyFill="1" applyBorder="1" applyAlignment="1">
      <alignment wrapText="1"/>
    </xf>
    <xf numFmtId="0" fontId="2" fillId="2" borderId="2" xfId="1" applyFill="1" applyBorder="1" applyAlignment="1">
      <alignment horizontal="left" vertical="center" wrapText="1"/>
    </xf>
    <xf numFmtId="4" fontId="2" fillId="4" borderId="1" xfId="1" applyNumberFormat="1" applyFill="1" applyBorder="1" applyAlignment="1">
      <alignment horizontal="center"/>
    </xf>
    <xf numFmtId="4" fontId="2" fillId="2" borderId="2" xfId="1" applyNumberFormat="1" applyFill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4" fontId="2" fillId="2" borderId="2" xfId="1" applyNumberFormat="1" applyFill="1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4" fontId="2" fillId="2" borderId="2" xfId="1" applyNumberForma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2" borderId="2" xfId="1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2" borderId="2" xfId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2" borderId="2" xfId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2" fillId="2" borderId="2" xfId="1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2" xfId="1" applyFill="1" applyBorder="1" applyAlignment="1">
      <alignment horizontal="center" vertical="center"/>
    </xf>
  </cellXfs>
  <cellStyles count="3">
    <cellStyle name="20% - Énfasis5" xfId="2" builtinId="46"/>
    <cellStyle name="Encabezado 4" xfId="1" builtinId="19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/Licitaciones%202022/16%202022%20Desinfeccion%20quirofanos/CRITERIOS%20LICITACION%20Desinfecci&#243;n%20quir&#243;fan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ETIVOS"/>
      <sheetName val="SUBJETIVOS"/>
      <sheetName val="RESUMEN"/>
      <sheetName val="PBL"/>
      <sheetName val="PBL LOTE 2"/>
      <sheetName val="PBL LOTE 1"/>
      <sheetName val="precio unitario"/>
      <sheetName val="Precio Unitario Lote 1"/>
      <sheetName val="Precio Unitario Lote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H3">
            <v>111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topLeftCell="C1" workbookViewId="0">
      <selection activeCell="D11" sqref="D11"/>
    </sheetView>
  </sheetViews>
  <sheetFormatPr baseColWidth="10" defaultColWidth="9.140625" defaultRowHeight="15" x14ac:dyDescent="0.25"/>
  <cols>
    <col min="1" max="1" width="15.42578125" customWidth="1"/>
    <col min="2" max="2" width="71.42578125" customWidth="1"/>
    <col min="3" max="3" width="16.42578125" customWidth="1"/>
    <col min="4" max="4" width="136.42578125" bestFit="1" customWidth="1"/>
    <col min="5" max="5" width="17.28515625" customWidth="1"/>
    <col min="6" max="6" width="18.85546875" customWidth="1"/>
    <col min="7" max="7" width="17.85546875" customWidth="1"/>
    <col min="8" max="8" width="20.28515625" customWidth="1"/>
  </cols>
  <sheetData>
    <row r="1" spans="1:8" s="2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72</v>
      </c>
      <c r="F1" s="1" t="s">
        <v>4</v>
      </c>
      <c r="G1" s="1" t="s">
        <v>74</v>
      </c>
      <c r="H1" s="1" t="s">
        <v>73</v>
      </c>
    </row>
    <row r="2" spans="1:8" x14ac:dyDescent="0.25">
      <c r="A2" s="20" t="s">
        <v>5</v>
      </c>
      <c r="B2" s="18" t="s">
        <v>6</v>
      </c>
      <c r="C2" s="3" t="s">
        <v>7</v>
      </c>
      <c r="D2" s="4" t="s">
        <v>8</v>
      </c>
      <c r="E2" s="5">
        <v>347</v>
      </c>
      <c r="F2" s="6">
        <f>E2*2</f>
        <v>694</v>
      </c>
      <c r="G2" s="6"/>
      <c r="H2" s="6" t="str">
        <f>IF(G2&gt;F2,"ERROR","OFERTA VÁLIDA")</f>
        <v>OFERTA VÁLIDA</v>
      </c>
    </row>
    <row r="3" spans="1:8" x14ac:dyDescent="0.25">
      <c r="A3" s="21"/>
      <c r="B3" s="19"/>
      <c r="C3" s="3" t="s">
        <v>7</v>
      </c>
      <c r="D3" s="4" t="s">
        <v>9</v>
      </c>
      <c r="E3" s="5">
        <f>'[1]Precio Unitario Lote 2'!$H$3</f>
        <v>111</v>
      </c>
      <c r="F3" s="6">
        <f t="shared" ref="F3:F10" si="0">E3*2</f>
        <v>222</v>
      </c>
      <c r="G3" s="6"/>
      <c r="H3" s="6" t="str">
        <f t="shared" ref="H3:H58" si="1">IF(G3&gt;F3,"ERROR","OFERTA VÁLIDA")</f>
        <v>OFERTA VÁLIDA</v>
      </c>
    </row>
    <row r="4" spans="1:8" x14ac:dyDescent="0.25">
      <c r="A4" s="21"/>
      <c r="B4" s="4"/>
      <c r="C4" s="7" t="s">
        <v>10</v>
      </c>
      <c r="D4" s="4" t="s">
        <v>11</v>
      </c>
      <c r="E4" s="5">
        <v>391</v>
      </c>
      <c r="F4" s="6">
        <f t="shared" si="0"/>
        <v>782</v>
      </c>
      <c r="G4" s="6"/>
      <c r="H4" s="6" t="str">
        <f t="shared" si="1"/>
        <v>OFERTA VÁLIDA</v>
      </c>
    </row>
    <row r="5" spans="1:8" x14ac:dyDescent="0.25">
      <c r="A5" s="17"/>
      <c r="B5" s="4" t="s">
        <v>12</v>
      </c>
      <c r="C5" s="8" t="s">
        <v>7</v>
      </c>
      <c r="D5" s="4" t="s">
        <v>13</v>
      </c>
      <c r="E5" s="5">
        <v>70</v>
      </c>
      <c r="F5" s="6">
        <f t="shared" si="0"/>
        <v>140</v>
      </c>
      <c r="G5" s="6"/>
      <c r="H5" s="6" t="str">
        <f t="shared" si="1"/>
        <v>OFERTA VÁLIDA</v>
      </c>
    </row>
    <row r="6" spans="1:8" x14ac:dyDescent="0.25">
      <c r="A6" s="20" t="s">
        <v>14</v>
      </c>
      <c r="B6" s="18" t="s">
        <v>15</v>
      </c>
      <c r="C6" s="8" t="s">
        <v>7</v>
      </c>
      <c r="D6" s="4" t="s">
        <v>16</v>
      </c>
      <c r="E6" s="5">
        <v>936</v>
      </c>
      <c r="F6" s="6">
        <f t="shared" si="0"/>
        <v>1872</v>
      </c>
      <c r="G6" s="6"/>
      <c r="H6" s="6" t="str">
        <f t="shared" si="1"/>
        <v>OFERTA VÁLIDA</v>
      </c>
    </row>
    <row r="7" spans="1:8" x14ac:dyDescent="0.25">
      <c r="A7" s="21"/>
      <c r="B7" s="19"/>
      <c r="C7" s="8" t="s">
        <v>7</v>
      </c>
      <c r="D7" s="4" t="s">
        <v>17</v>
      </c>
      <c r="E7" s="5">
        <v>499</v>
      </c>
      <c r="F7" s="6">
        <f t="shared" si="0"/>
        <v>998</v>
      </c>
      <c r="G7" s="6"/>
      <c r="H7" s="6" t="str">
        <f t="shared" si="1"/>
        <v>OFERTA VÁLIDA</v>
      </c>
    </row>
    <row r="8" spans="1:8" x14ac:dyDescent="0.25">
      <c r="A8" s="21"/>
      <c r="B8" s="22" t="s">
        <v>18</v>
      </c>
      <c r="C8" s="8" t="s">
        <v>7</v>
      </c>
      <c r="D8" s="4" t="s">
        <v>19</v>
      </c>
      <c r="E8" s="5">
        <v>347</v>
      </c>
      <c r="F8" s="6">
        <f t="shared" si="0"/>
        <v>694</v>
      </c>
      <c r="G8" s="6"/>
      <c r="H8" s="6" t="str">
        <f t="shared" si="1"/>
        <v>OFERTA VÁLIDA</v>
      </c>
    </row>
    <row r="9" spans="1:8" x14ac:dyDescent="0.25">
      <c r="A9" s="21"/>
      <c r="B9" s="23"/>
      <c r="C9" s="8" t="s">
        <v>7</v>
      </c>
      <c r="D9" s="4" t="s">
        <v>20</v>
      </c>
      <c r="E9" s="5">
        <v>56</v>
      </c>
      <c r="F9" s="6">
        <f t="shared" si="0"/>
        <v>112</v>
      </c>
      <c r="G9" s="6"/>
      <c r="H9" s="6" t="str">
        <f t="shared" si="1"/>
        <v>OFERTA VÁLIDA</v>
      </c>
    </row>
    <row r="10" spans="1:8" x14ac:dyDescent="0.25">
      <c r="A10" s="21"/>
      <c r="B10" s="24"/>
      <c r="C10" s="8" t="s">
        <v>7</v>
      </c>
      <c r="D10" s="4" t="s">
        <v>21</v>
      </c>
      <c r="E10" s="5">
        <v>70</v>
      </c>
      <c r="F10" s="6">
        <f t="shared" si="0"/>
        <v>140</v>
      </c>
      <c r="G10" s="6"/>
      <c r="H10" s="6" t="str">
        <f t="shared" si="1"/>
        <v>OFERTA VÁLIDA</v>
      </c>
    </row>
    <row r="11" spans="1:8" x14ac:dyDescent="0.25">
      <c r="A11" s="21"/>
      <c r="B11" s="18" t="s">
        <v>22</v>
      </c>
      <c r="C11" s="8" t="s">
        <v>23</v>
      </c>
      <c r="D11" s="4" t="s">
        <v>24</v>
      </c>
      <c r="E11" s="16">
        <v>3433</v>
      </c>
      <c r="F11" s="14">
        <f>E11*2</f>
        <v>6866</v>
      </c>
      <c r="G11" s="14"/>
      <c r="H11" s="6" t="str">
        <f t="shared" si="1"/>
        <v>OFERTA VÁLIDA</v>
      </c>
    </row>
    <row r="12" spans="1:8" x14ac:dyDescent="0.25">
      <c r="A12" s="21"/>
      <c r="B12" s="19"/>
      <c r="C12" s="7" t="s">
        <v>25</v>
      </c>
      <c r="D12" s="9" t="s">
        <v>26</v>
      </c>
      <c r="E12" s="17"/>
      <c r="F12" s="15"/>
      <c r="G12" s="15"/>
      <c r="H12" s="6" t="str">
        <f t="shared" si="1"/>
        <v>OFERTA VÁLIDA</v>
      </c>
    </row>
    <row r="13" spans="1:8" x14ac:dyDescent="0.25">
      <c r="A13" s="21"/>
      <c r="B13" s="18" t="s">
        <v>27</v>
      </c>
      <c r="C13" s="8" t="s">
        <v>7</v>
      </c>
      <c r="D13" s="4" t="s">
        <v>28</v>
      </c>
      <c r="E13" s="5">
        <v>139</v>
      </c>
      <c r="F13" s="6">
        <f t="shared" ref="F13:F20" si="2">E13*2</f>
        <v>278</v>
      </c>
      <c r="G13" s="6"/>
      <c r="H13" s="6" t="str">
        <f t="shared" si="1"/>
        <v>OFERTA VÁLIDA</v>
      </c>
    </row>
    <row r="14" spans="1:8" x14ac:dyDescent="0.25">
      <c r="A14" s="21"/>
      <c r="B14" s="19"/>
      <c r="C14" s="8" t="s">
        <v>7</v>
      </c>
      <c r="D14" s="4" t="s">
        <v>29</v>
      </c>
      <c r="E14" s="5">
        <v>56</v>
      </c>
      <c r="F14" s="6">
        <f t="shared" si="2"/>
        <v>112</v>
      </c>
      <c r="G14" s="6"/>
      <c r="H14" s="6" t="str">
        <f t="shared" si="1"/>
        <v>OFERTA VÁLIDA</v>
      </c>
    </row>
    <row r="15" spans="1:8" x14ac:dyDescent="0.25">
      <c r="A15" s="21"/>
      <c r="B15" s="4" t="s">
        <v>30</v>
      </c>
      <c r="C15" s="8" t="s">
        <v>7</v>
      </c>
      <c r="D15" s="4" t="s">
        <v>31</v>
      </c>
      <c r="E15" s="5">
        <v>139</v>
      </c>
      <c r="F15" s="6">
        <f t="shared" si="2"/>
        <v>278</v>
      </c>
      <c r="G15" s="6"/>
      <c r="H15" s="6" t="str">
        <f t="shared" si="1"/>
        <v>OFERTA VÁLIDA</v>
      </c>
    </row>
    <row r="16" spans="1:8" x14ac:dyDescent="0.25">
      <c r="A16" s="20" t="s">
        <v>32</v>
      </c>
      <c r="B16" s="18" t="s">
        <v>33</v>
      </c>
      <c r="C16" s="8" t="s">
        <v>7</v>
      </c>
      <c r="D16" s="4" t="s">
        <v>34</v>
      </c>
      <c r="E16" s="5">
        <v>578</v>
      </c>
      <c r="F16" s="6">
        <f t="shared" si="2"/>
        <v>1156</v>
      </c>
      <c r="G16" s="6"/>
      <c r="H16" s="6" t="str">
        <f t="shared" si="1"/>
        <v>OFERTA VÁLIDA</v>
      </c>
    </row>
    <row r="17" spans="1:8" x14ac:dyDescent="0.25">
      <c r="A17" s="21"/>
      <c r="B17" s="19"/>
      <c r="C17" s="8" t="s">
        <v>7</v>
      </c>
      <c r="D17" s="4" t="s">
        <v>9</v>
      </c>
      <c r="E17" s="5">
        <v>222</v>
      </c>
      <c r="F17" s="6">
        <f t="shared" si="2"/>
        <v>444</v>
      </c>
      <c r="G17" s="6"/>
      <c r="H17" s="6" t="str">
        <f t="shared" si="1"/>
        <v>OFERTA VÁLIDA</v>
      </c>
    </row>
    <row r="18" spans="1:8" x14ac:dyDescent="0.25">
      <c r="A18" s="21"/>
      <c r="B18" s="26" t="s">
        <v>35</v>
      </c>
      <c r="C18" s="8" t="s">
        <v>7</v>
      </c>
      <c r="D18" s="4" t="s">
        <v>36</v>
      </c>
      <c r="E18" s="5">
        <v>590</v>
      </c>
      <c r="F18" s="6">
        <f t="shared" si="2"/>
        <v>1180</v>
      </c>
      <c r="G18" s="6"/>
      <c r="H18" s="6" t="str">
        <f t="shared" si="1"/>
        <v>OFERTA VÁLIDA</v>
      </c>
    </row>
    <row r="19" spans="1:8" x14ac:dyDescent="0.25">
      <c r="A19" s="21"/>
      <c r="B19" s="27"/>
      <c r="C19" s="8" t="s">
        <v>7</v>
      </c>
      <c r="D19" s="4" t="s">
        <v>37</v>
      </c>
      <c r="E19" s="5">
        <v>56</v>
      </c>
      <c r="F19" s="6">
        <f t="shared" si="2"/>
        <v>112</v>
      </c>
      <c r="G19" s="6"/>
      <c r="H19" s="6" t="str">
        <f t="shared" si="1"/>
        <v>OFERTA VÁLIDA</v>
      </c>
    </row>
    <row r="20" spans="1:8" x14ac:dyDescent="0.25">
      <c r="A20" s="21"/>
      <c r="B20" s="28"/>
      <c r="C20" s="8" t="s">
        <v>7</v>
      </c>
      <c r="D20" s="4" t="s">
        <v>21</v>
      </c>
      <c r="E20" s="5">
        <v>70</v>
      </c>
      <c r="F20" s="6">
        <f t="shared" si="2"/>
        <v>140</v>
      </c>
      <c r="G20" s="6"/>
      <c r="H20" s="6" t="str">
        <f t="shared" si="1"/>
        <v>OFERTA VÁLIDA</v>
      </c>
    </row>
    <row r="21" spans="1:8" x14ac:dyDescent="0.25">
      <c r="A21" s="21"/>
      <c r="B21" s="18" t="s">
        <v>22</v>
      </c>
      <c r="C21" s="8" t="s">
        <v>23</v>
      </c>
      <c r="D21" s="9" t="s">
        <v>38</v>
      </c>
      <c r="E21" s="16">
        <v>624</v>
      </c>
      <c r="F21" s="14">
        <f>E21*2</f>
        <v>1248</v>
      </c>
      <c r="G21" s="14"/>
      <c r="H21" s="12" t="str">
        <f t="shared" si="1"/>
        <v>OFERTA VÁLIDA</v>
      </c>
    </row>
    <row r="22" spans="1:8" x14ac:dyDescent="0.25">
      <c r="A22" s="21"/>
      <c r="B22" s="19"/>
      <c r="C22" s="7" t="s">
        <v>25</v>
      </c>
      <c r="D22" s="4" t="s">
        <v>26</v>
      </c>
      <c r="E22" s="17"/>
      <c r="F22" s="15"/>
      <c r="G22" s="15"/>
      <c r="H22" s="13"/>
    </row>
    <row r="23" spans="1:8" x14ac:dyDescent="0.25">
      <c r="A23" s="17"/>
      <c r="B23" s="4" t="s">
        <v>12</v>
      </c>
      <c r="C23" s="8" t="s">
        <v>7</v>
      </c>
      <c r="D23" s="4" t="s">
        <v>39</v>
      </c>
      <c r="E23" s="5">
        <v>208</v>
      </c>
      <c r="F23" s="6">
        <f t="shared" ref="F23:F43" si="3">E23*2</f>
        <v>416</v>
      </c>
      <c r="G23" s="6"/>
      <c r="H23" s="6" t="str">
        <f t="shared" si="1"/>
        <v>OFERTA VÁLIDA</v>
      </c>
    </row>
    <row r="24" spans="1:8" x14ac:dyDescent="0.25">
      <c r="A24" s="20" t="s">
        <v>40</v>
      </c>
      <c r="B24" s="4" t="s">
        <v>12</v>
      </c>
      <c r="C24" s="8" t="s">
        <v>7</v>
      </c>
      <c r="D24" s="4" t="s">
        <v>39</v>
      </c>
      <c r="E24" s="5">
        <v>70</v>
      </c>
      <c r="F24" s="6">
        <f t="shared" si="3"/>
        <v>140</v>
      </c>
      <c r="G24" s="6"/>
      <c r="H24" s="6" t="str">
        <f t="shared" si="1"/>
        <v>OFERTA VÁLIDA</v>
      </c>
    </row>
    <row r="25" spans="1:8" x14ac:dyDescent="0.25">
      <c r="A25" s="29"/>
      <c r="B25" s="10" t="s">
        <v>41</v>
      </c>
      <c r="C25" s="8" t="s">
        <v>7</v>
      </c>
      <c r="D25" s="4" t="s">
        <v>42</v>
      </c>
      <c r="E25" s="5">
        <v>208</v>
      </c>
      <c r="F25" s="6">
        <f t="shared" si="3"/>
        <v>416</v>
      </c>
      <c r="G25" s="6"/>
      <c r="H25" s="6" t="str">
        <f t="shared" si="1"/>
        <v>OFERTA VÁLIDA</v>
      </c>
    </row>
    <row r="26" spans="1:8" x14ac:dyDescent="0.25">
      <c r="A26" s="29"/>
      <c r="B26" s="4" t="s">
        <v>43</v>
      </c>
      <c r="C26" s="8" t="s">
        <v>44</v>
      </c>
      <c r="D26" s="4" t="s">
        <v>45</v>
      </c>
      <c r="E26" s="5">
        <v>63</v>
      </c>
      <c r="F26" s="6">
        <f t="shared" si="3"/>
        <v>126</v>
      </c>
      <c r="G26" s="6"/>
      <c r="H26" s="6" t="str">
        <f t="shared" si="1"/>
        <v>OFERTA VÁLIDA</v>
      </c>
    </row>
    <row r="27" spans="1:8" x14ac:dyDescent="0.25">
      <c r="A27" s="30"/>
      <c r="B27" s="4" t="s">
        <v>41</v>
      </c>
      <c r="C27" s="8" t="s">
        <v>7</v>
      </c>
      <c r="D27" s="4" t="s">
        <v>46</v>
      </c>
      <c r="E27" s="5">
        <v>56</v>
      </c>
      <c r="F27" s="6">
        <f t="shared" si="3"/>
        <v>112</v>
      </c>
      <c r="G27" s="6"/>
      <c r="H27" s="6" t="str">
        <f t="shared" si="1"/>
        <v>OFERTA VÁLIDA</v>
      </c>
    </row>
    <row r="28" spans="1:8" x14ac:dyDescent="0.25">
      <c r="A28" s="31" t="s">
        <v>47</v>
      </c>
      <c r="B28" s="10" t="s">
        <v>41</v>
      </c>
      <c r="C28" s="8" t="s">
        <v>7</v>
      </c>
      <c r="D28" s="4" t="s">
        <v>42</v>
      </c>
      <c r="E28" s="5">
        <v>208</v>
      </c>
      <c r="F28" s="6">
        <f t="shared" si="3"/>
        <v>416</v>
      </c>
      <c r="G28" s="6"/>
      <c r="H28" s="6" t="str">
        <f t="shared" si="1"/>
        <v>OFERTA VÁLIDA</v>
      </c>
    </row>
    <row r="29" spans="1:8" x14ac:dyDescent="0.25">
      <c r="A29" s="29"/>
      <c r="B29" s="4" t="s">
        <v>43</v>
      </c>
      <c r="C29" s="8" t="s">
        <v>44</v>
      </c>
      <c r="D29" s="4" t="s">
        <v>45</v>
      </c>
      <c r="E29" s="5">
        <v>63</v>
      </c>
      <c r="F29" s="6">
        <f t="shared" si="3"/>
        <v>126</v>
      </c>
      <c r="G29" s="6"/>
      <c r="H29" s="6" t="str">
        <f t="shared" si="1"/>
        <v>OFERTA VÁLIDA</v>
      </c>
    </row>
    <row r="30" spans="1:8" x14ac:dyDescent="0.25">
      <c r="A30" s="30"/>
      <c r="B30" s="4" t="s">
        <v>41</v>
      </c>
      <c r="C30" s="8" t="s">
        <v>7</v>
      </c>
      <c r="D30" s="4" t="s">
        <v>46</v>
      </c>
      <c r="E30" s="5">
        <v>56</v>
      </c>
      <c r="F30" s="6">
        <f t="shared" si="3"/>
        <v>112</v>
      </c>
      <c r="G30" s="6"/>
      <c r="H30" s="6" t="str">
        <f t="shared" si="1"/>
        <v>OFERTA VÁLIDA</v>
      </c>
    </row>
    <row r="31" spans="1:8" x14ac:dyDescent="0.25">
      <c r="A31" s="20" t="s">
        <v>48</v>
      </c>
      <c r="B31" s="18" t="s">
        <v>49</v>
      </c>
      <c r="C31" s="8" t="s">
        <v>7</v>
      </c>
      <c r="D31" s="9" t="s">
        <v>50</v>
      </c>
      <c r="E31" s="5">
        <v>578</v>
      </c>
      <c r="F31" s="6">
        <f t="shared" si="3"/>
        <v>1156</v>
      </c>
      <c r="G31" s="6"/>
      <c r="H31" s="6" t="str">
        <f t="shared" si="1"/>
        <v>OFERTA VÁLIDA</v>
      </c>
    </row>
    <row r="32" spans="1:8" x14ac:dyDescent="0.25">
      <c r="A32" s="21"/>
      <c r="B32" s="25"/>
      <c r="C32" s="8" t="s">
        <v>7</v>
      </c>
      <c r="D32" s="9" t="s">
        <v>9</v>
      </c>
      <c r="E32" s="5">
        <v>167</v>
      </c>
      <c r="F32" s="6">
        <f t="shared" si="3"/>
        <v>334</v>
      </c>
      <c r="G32" s="6"/>
      <c r="H32" s="6" t="str">
        <f t="shared" si="1"/>
        <v>OFERTA VÁLIDA</v>
      </c>
    </row>
    <row r="33" spans="1:8" x14ac:dyDescent="0.25">
      <c r="A33" s="21"/>
      <c r="B33" s="19"/>
      <c r="C33" s="7" t="s">
        <v>10</v>
      </c>
      <c r="D33" s="9" t="s">
        <v>51</v>
      </c>
      <c r="E33" s="5">
        <v>1450</v>
      </c>
      <c r="F33" s="6">
        <f t="shared" si="3"/>
        <v>2900</v>
      </c>
      <c r="G33" s="6"/>
      <c r="H33" s="6" t="str">
        <f t="shared" si="1"/>
        <v>OFERTA VÁLIDA</v>
      </c>
    </row>
    <row r="34" spans="1:8" x14ac:dyDescent="0.25">
      <c r="A34" s="17"/>
      <c r="B34" s="4" t="s">
        <v>12</v>
      </c>
      <c r="C34" s="8" t="s">
        <v>7</v>
      </c>
      <c r="D34" s="4" t="s">
        <v>39</v>
      </c>
      <c r="E34" s="5">
        <v>70</v>
      </c>
      <c r="F34" s="6">
        <f t="shared" si="3"/>
        <v>140</v>
      </c>
      <c r="G34" s="6"/>
      <c r="H34" s="6" t="str">
        <f t="shared" si="1"/>
        <v>OFERTA VÁLIDA</v>
      </c>
    </row>
    <row r="35" spans="1:8" x14ac:dyDescent="0.25">
      <c r="A35" s="20" t="s">
        <v>52</v>
      </c>
      <c r="B35" s="18" t="s">
        <v>53</v>
      </c>
      <c r="C35" s="8" t="s">
        <v>7</v>
      </c>
      <c r="D35" s="4" t="s">
        <v>54</v>
      </c>
      <c r="E35" s="5">
        <v>208</v>
      </c>
      <c r="F35" s="6">
        <f t="shared" si="3"/>
        <v>416</v>
      </c>
      <c r="G35" s="6"/>
      <c r="H35" s="6" t="str">
        <f t="shared" si="1"/>
        <v>OFERTA VÁLIDA</v>
      </c>
    </row>
    <row r="36" spans="1:8" x14ac:dyDescent="0.25">
      <c r="A36" s="29"/>
      <c r="B36" s="25"/>
      <c r="C36" s="8" t="s">
        <v>7</v>
      </c>
      <c r="D36" s="4" t="s">
        <v>9</v>
      </c>
      <c r="E36" s="5">
        <v>56</v>
      </c>
      <c r="F36" s="6">
        <f t="shared" si="3"/>
        <v>112</v>
      </c>
      <c r="G36" s="6"/>
      <c r="H36" s="6" t="str">
        <f t="shared" si="1"/>
        <v>OFERTA VÁLIDA</v>
      </c>
    </row>
    <row r="37" spans="1:8" x14ac:dyDescent="0.25">
      <c r="A37" s="29"/>
      <c r="B37" s="19"/>
      <c r="C37" s="7" t="s">
        <v>44</v>
      </c>
      <c r="D37" s="4" t="s">
        <v>55</v>
      </c>
      <c r="E37" s="5">
        <v>63</v>
      </c>
      <c r="F37" s="6">
        <f t="shared" si="3"/>
        <v>126</v>
      </c>
      <c r="G37" s="6"/>
      <c r="H37" s="6" t="str">
        <f t="shared" si="1"/>
        <v>OFERTA VÁLIDA</v>
      </c>
    </row>
    <row r="38" spans="1:8" x14ac:dyDescent="0.25">
      <c r="A38" s="30"/>
      <c r="B38" s="4" t="s">
        <v>12</v>
      </c>
      <c r="C38" s="8" t="s">
        <v>7</v>
      </c>
      <c r="D38" s="4" t="s">
        <v>39</v>
      </c>
      <c r="E38" s="5">
        <v>70</v>
      </c>
      <c r="F38" s="6">
        <f t="shared" si="3"/>
        <v>140</v>
      </c>
      <c r="G38" s="6"/>
      <c r="H38" s="6" t="str">
        <f t="shared" si="1"/>
        <v>OFERTA VÁLIDA</v>
      </c>
    </row>
    <row r="39" spans="1:8" x14ac:dyDescent="0.25">
      <c r="A39" s="20" t="s">
        <v>56</v>
      </c>
      <c r="B39" s="18" t="s">
        <v>57</v>
      </c>
      <c r="C39" s="8" t="s">
        <v>7</v>
      </c>
      <c r="D39" s="9" t="s">
        <v>58</v>
      </c>
      <c r="E39" s="5">
        <v>289</v>
      </c>
      <c r="F39" s="6">
        <f t="shared" si="3"/>
        <v>578</v>
      </c>
      <c r="G39" s="6"/>
      <c r="H39" s="6" t="str">
        <f t="shared" si="1"/>
        <v>OFERTA VÁLIDA</v>
      </c>
    </row>
    <row r="40" spans="1:8" x14ac:dyDescent="0.25">
      <c r="A40" s="21"/>
      <c r="B40" s="25"/>
      <c r="C40" s="8" t="s">
        <v>7</v>
      </c>
      <c r="D40" s="4" t="s">
        <v>9</v>
      </c>
      <c r="E40" s="5">
        <v>167</v>
      </c>
      <c r="F40" s="6">
        <f t="shared" si="3"/>
        <v>334</v>
      </c>
      <c r="G40" s="6"/>
      <c r="H40" s="6" t="str">
        <f t="shared" si="1"/>
        <v>OFERTA VÁLIDA</v>
      </c>
    </row>
    <row r="41" spans="1:8" x14ac:dyDescent="0.25">
      <c r="A41" s="21"/>
      <c r="B41" s="18" t="s">
        <v>59</v>
      </c>
      <c r="C41" s="8" t="s">
        <v>7</v>
      </c>
      <c r="D41" s="4" t="s">
        <v>36</v>
      </c>
      <c r="E41" s="5">
        <v>289</v>
      </c>
      <c r="F41" s="6">
        <f t="shared" si="3"/>
        <v>578</v>
      </c>
      <c r="G41" s="6"/>
      <c r="H41" s="6" t="str">
        <f t="shared" si="1"/>
        <v>OFERTA VÁLIDA</v>
      </c>
    </row>
    <row r="42" spans="1:8" x14ac:dyDescent="0.25">
      <c r="A42" s="21"/>
      <c r="B42" s="25"/>
      <c r="C42" s="8" t="s">
        <v>7</v>
      </c>
      <c r="D42" s="4" t="s">
        <v>20</v>
      </c>
      <c r="E42" s="5">
        <v>56</v>
      </c>
      <c r="F42" s="6">
        <f t="shared" si="3"/>
        <v>112</v>
      </c>
      <c r="G42" s="6"/>
      <c r="H42" s="6" t="str">
        <f t="shared" si="1"/>
        <v>OFERTA VÁLIDA</v>
      </c>
    </row>
    <row r="43" spans="1:8" x14ac:dyDescent="0.25">
      <c r="A43" s="21"/>
      <c r="B43" s="19"/>
      <c r="C43" s="8" t="s">
        <v>7</v>
      </c>
      <c r="D43" s="4" t="s">
        <v>21</v>
      </c>
      <c r="E43" s="5">
        <v>70</v>
      </c>
      <c r="F43" s="6">
        <f t="shared" si="3"/>
        <v>140</v>
      </c>
      <c r="G43" s="6"/>
      <c r="H43" s="6" t="str">
        <f t="shared" si="1"/>
        <v>OFERTA VÁLIDA</v>
      </c>
    </row>
    <row r="44" spans="1:8" x14ac:dyDescent="0.25">
      <c r="A44" s="21"/>
      <c r="B44" s="26" t="s">
        <v>22</v>
      </c>
      <c r="C44" s="8" t="s">
        <v>23</v>
      </c>
      <c r="D44" s="4" t="s">
        <v>38</v>
      </c>
      <c r="E44" s="16">
        <v>624</v>
      </c>
      <c r="F44" s="14">
        <f>E44*2</f>
        <v>1248</v>
      </c>
      <c r="G44" s="14"/>
      <c r="H44" s="12" t="str">
        <f t="shared" si="1"/>
        <v>OFERTA VÁLIDA</v>
      </c>
    </row>
    <row r="45" spans="1:8" x14ac:dyDescent="0.25">
      <c r="A45" s="17"/>
      <c r="B45" s="28"/>
      <c r="C45" s="7" t="s">
        <v>25</v>
      </c>
      <c r="D45" s="9" t="s">
        <v>60</v>
      </c>
      <c r="E45" s="17"/>
      <c r="F45" s="15"/>
      <c r="G45" s="15"/>
      <c r="H45" s="13" t="str">
        <f t="shared" si="1"/>
        <v>OFERTA VÁLIDA</v>
      </c>
    </row>
    <row r="46" spans="1:8" x14ac:dyDescent="0.25">
      <c r="A46" s="31" t="s">
        <v>61</v>
      </c>
      <c r="B46" s="26" t="s">
        <v>62</v>
      </c>
      <c r="C46" s="8" t="s">
        <v>7</v>
      </c>
      <c r="D46" s="4" t="s">
        <v>63</v>
      </c>
      <c r="E46" s="5">
        <v>208</v>
      </c>
      <c r="F46" s="6">
        <f t="shared" ref="F46:F57" si="4">E46*2</f>
        <v>416</v>
      </c>
      <c r="G46" s="6"/>
      <c r="H46" s="6" t="str">
        <f t="shared" si="1"/>
        <v>OFERTA VÁLIDA</v>
      </c>
    </row>
    <row r="47" spans="1:8" x14ac:dyDescent="0.25">
      <c r="A47" s="29"/>
      <c r="B47" s="28"/>
      <c r="C47" s="8" t="s">
        <v>7</v>
      </c>
      <c r="D47" s="4" t="s">
        <v>9</v>
      </c>
      <c r="E47" s="5">
        <v>56</v>
      </c>
      <c r="F47" s="6">
        <f t="shared" si="4"/>
        <v>112</v>
      </c>
      <c r="G47" s="6"/>
      <c r="H47" s="6" t="str">
        <f t="shared" si="1"/>
        <v>OFERTA VÁLIDA</v>
      </c>
    </row>
    <row r="48" spans="1:8" x14ac:dyDescent="0.25">
      <c r="A48" s="30"/>
      <c r="B48" s="4"/>
      <c r="C48" s="8" t="s">
        <v>44</v>
      </c>
      <c r="D48" s="4" t="s">
        <v>55</v>
      </c>
      <c r="E48" s="5">
        <v>63</v>
      </c>
      <c r="F48" s="6">
        <f t="shared" si="4"/>
        <v>126</v>
      </c>
      <c r="G48" s="6"/>
      <c r="H48" s="6" t="str">
        <f t="shared" si="1"/>
        <v>OFERTA VÁLIDA</v>
      </c>
    </row>
    <row r="49" spans="1:8" x14ac:dyDescent="0.25">
      <c r="A49" s="20" t="s">
        <v>64</v>
      </c>
      <c r="B49" s="18" t="s">
        <v>65</v>
      </c>
      <c r="C49" s="7" t="s">
        <v>7</v>
      </c>
      <c r="D49" s="9" t="s">
        <v>66</v>
      </c>
      <c r="E49" s="5">
        <v>208</v>
      </c>
      <c r="F49" s="6">
        <f t="shared" si="4"/>
        <v>416</v>
      </c>
      <c r="G49" s="6"/>
      <c r="H49" s="6" t="str">
        <f t="shared" si="1"/>
        <v>OFERTA VÁLIDA</v>
      </c>
    </row>
    <row r="50" spans="1:8" x14ac:dyDescent="0.25">
      <c r="A50" s="29"/>
      <c r="B50" s="25"/>
      <c r="C50" s="8" t="s">
        <v>7</v>
      </c>
      <c r="D50" s="4" t="s">
        <v>9</v>
      </c>
      <c r="E50" s="5">
        <v>56</v>
      </c>
      <c r="F50" s="6">
        <f t="shared" si="4"/>
        <v>112</v>
      </c>
      <c r="G50" s="6"/>
      <c r="H50" s="6" t="str">
        <f t="shared" si="1"/>
        <v>OFERTA VÁLIDA</v>
      </c>
    </row>
    <row r="51" spans="1:8" x14ac:dyDescent="0.25">
      <c r="A51" s="30"/>
      <c r="B51" s="19"/>
      <c r="C51" s="7" t="s">
        <v>44</v>
      </c>
      <c r="D51" s="9" t="s">
        <v>55</v>
      </c>
      <c r="E51" s="5">
        <v>63</v>
      </c>
      <c r="F51" s="6">
        <f t="shared" si="4"/>
        <v>126</v>
      </c>
      <c r="G51" s="6"/>
      <c r="H51" s="6" t="str">
        <f t="shared" si="1"/>
        <v>OFERTA VÁLIDA</v>
      </c>
    </row>
    <row r="52" spans="1:8" x14ac:dyDescent="0.25">
      <c r="A52" s="20" t="s">
        <v>67</v>
      </c>
      <c r="B52" s="18" t="s">
        <v>68</v>
      </c>
      <c r="C52" s="7" t="s">
        <v>7</v>
      </c>
      <c r="D52" s="4" t="s">
        <v>66</v>
      </c>
      <c r="E52" s="5">
        <v>208</v>
      </c>
      <c r="F52" s="6">
        <f t="shared" si="4"/>
        <v>416</v>
      </c>
      <c r="G52" s="6"/>
      <c r="H52" s="6" t="str">
        <f t="shared" si="1"/>
        <v>OFERTA VÁLIDA</v>
      </c>
    </row>
    <row r="53" spans="1:8" x14ac:dyDescent="0.25">
      <c r="A53" s="29"/>
      <c r="B53" s="25"/>
      <c r="C53" s="8" t="s">
        <v>7</v>
      </c>
      <c r="D53" s="9" t="s">
        <v>9</v>
      </c>
      <c r="E53" s="5">
        <v>56</v>
      </c>
      <c r="F53" s="6">
        <f t="shared" si="4"/>
        <v>112</v>
      </c>
      <c r="G53" s="6"/>
      <c r="H53" s="6" t="str">
        <f t="shared" si="1"/>
        <v>OFERTA VÁLIDA</v>
      </c>
    </row>
    <row r="54" spans="1:8" x14ac:dyDescent="0.25">
      <c r="A54" s="30"/>
      <c r="B54" s="19"/>
      <c r="C54" s="7" t="s">
        <v>44</v>
      </c>
      <c r="D54" s="4" t="s">
        <v>55</v>
      </c>
      <c r="E54" s="5">
        <v>63</v>
      </c>
      <c r="F54" s="6">
        <f t="shared" si="4"/>
        <v>126</v>
      </c>
      <c r="G54" s="6"/>
      <c r="H54" s="6" t="str">
        <f t="shared" si="1"/>
        <v>OFERTA VÁLIDA</v>
      </c>
    </row>
    <row r="55" spans="1:8" x14ac:dyDescent="0.25">
      <c r="A55" s="20" t="s">
        <v>69</v>
      </c>
      <c r="B55" s="18" t="s">
        <v>70</v>
      </c>
      <c r="C55" s="7" t="s">
        <v>7</v>
      </c>
      <c r="D55" s="4" t="s">
        <v>66</v>
      </c>
      <c r="E55" s="5">
        <v>208</v>
      </c>
      <c r="F55" s="6">
        <f t="shared" si="4"/>
        <v>416</v>
      </c>
      <c r="G55" s="6"/>
      <c r="H55" s="6" t="str">
        <f t="shared" si="1"/>
        <v>OFERTA VÁLIDA</v>
      </c>
    </row>
    <row r="56" spans="1:8" x14ac:dyDescent="0.25">
      <c r="A56" s="21"/>
      <c r="B56" s="25"/>
      <c r="C56" s="8" t="s">
        <v>7</v>
      </c>
      <c r="D56" s="4" t="s">
        <v>71</v>
      </c>
      <c r="E56" s="5">
        <v>56</v>
      </c>
      <c r="F56" s="6">
        <f t="shared" si="4"/>
        <v>112</v>
      </c>
      <c r="G56" s="6"/>
      <c r="H56" s="6" t="str">
        <f t="shared" si="1"/>
        <v>OFERTA VÁLIDA</v>
      </c>
    </row>
    <row r="57" spans="1:8" x14ac:dyDescent="0.25">
      <c r="A57" s="17"/>
      <c r="B57" s="19"/>
      <c r="C57" s="7" t="s">
        <v>44</v>
      </c>
      <c r="D57" s="4" t="s">
        <v>55</v>
      </c>
      <c r="E57" s="5">
        <v>63</v>
      </c>
      <c r="F57" s="6">
        <f t="shared" si="4"/>
        <v>126</v>
      </c>
      <c r="G57" s="6"/>
      <c r="H57" s="6" t="str">
        <f t="shared" si="1"/>
        <v>OFERTA VÁLIDA</v>
      </c>
    </row>
    <row r="58" spans="1:8" x14ac:dyDescent="0.25">
      <c r="E58" s="11">
        <f t="shared" ref="E58:G58" si="5">SUM(E2:E57)</f>
        <v>15131</v>
      </c>
      <c r="F58" s="11">
        <f t="shared" si="5"/>
        <v>30262</v>
      </c>
      <c r="G58" s="11">
        <f t="shared" si="5"/>
        <v>0</v>
      </c>
      <c r="H58" s="6" t="str">
        <f t="shared" si="1"/>
        <v>OFERTA VÁLIDA</v>
      </c>
    </row>
  </sheetData>
  <mergeCells count="40">
    <mergeCell ref="A55:A57"/>
    <mergeCell ref="B55:B57"/>
    <mergeCell ref="A46:A48"/>
    <mergeCell ref="B46:B47"/>
    <mergeCell ref="A49:A51"/>
    <mergeCell ref="B49:B51"/>
    <mergeCell ref="A52:A54"/>
    <mergeCell ref="B52:B54"/>
    <mergeCell ref="A35:A38"/>
    <mergeCell ref="B35:B37"/>
    <mergeCell ref="A39:A45"/>
    <mergeCell ref="B39:B40"/>
    <mergeCell ref="B41:B43"/>
    <mergeCell ref="B44:B45"/>
    <mergeCell ref="A31:A34"/>
    <mergeCell ref="B31:B33"/>
    <mergeCell ref="A16:A23"/>
    <mergeCell ref="B16:B17"/>
    <mergeCell ref="B18:B20"/>
    <mergeCell ref="B21:B22"/>
    <mergeCell ref="A24:A27"/>
    <mergeCell ref="A28:A30"/>
    <mergeCell ref="B13:B14"/>
    <mergeCell ref="A2:A5"/>
    <mergeCell ref="B2:B3"/>
    <mergeCell ref="A6:A15"/>
    <mergeCell ref="B6:B7"/>
    <mergeCell ref="B8:B10"/>
    <mergeCell ref="B11:B12"/>
    <mergeCell ref="H21:H22"/>
    <mergeCell ref="H44:H45"/>
    <mergeCell ref="G11:G12"/>
    <mergeCell ref="E11:E12"/>
    <mergeCell ref="F11:F12"/>
    <mergeCell ref="G21:G22"/>
    <mergeCell ref="E21:E22"/>
    <mergeCell ref="F21:F22"/>
    <mergeCell ref="G44:G45"/>
    <mergeCell ref="E44:E45"/>
    <mergeCell ref="F44:F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18 2022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2022-06-17T06:16:19Z</dcterms:modified>
</cp:coreProperties>
</file>